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showInkAnnotation="0" checkCompatibility="1" autoCompressPictures="0"/>
  <bookViews>
    <workbookView xWindow="8260" yWindow="0" windowWidth="27840" windowHeight="27380" tabRatio="500"/>
  </bookViews>
  <sheets>
    <sheet name="Bon de commande Amabiente" sheetId="1" r:id="rId1"/>
  </sheets>
  <definedNames>
    <definedName name="_xlnm.Print_Area" localSheetId="0">'Bon de commande Amabiente'!$A$1:$R$162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9" i="1" l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P95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5" i="1"/>
  <c r="K106" i="1"/>
  <c r="K107" i="1"/>
  <c r="K108" i="1"/>
  <c r="K109" i="1"/>
  <c r="K110" i="1"/>
  <c r="K111" i="1"/>
  <c r="K112" i="1"/>
  <c r="K113" i="1"/>
  <c r="K114" i="1"/>
  <c r="K115" i="1"/>
  <c r="P96" i="1"/>
  <c r="P97" i="1"/>
  <c r="P98" i="1"/>
  <c r="Q119" i="1"/>
  <c r="Q120" i="1"/>
  <c r="Q121" i="1"/>
  <c r="Q122" i="1"/>
  <c r="Q123" i="1"/>
  <c r="Q124" i="1"/>
  <c r="Q125" i="1"/>
  <c r="Q126" i="1"/>
  <c r="P78" i="1"/>
  <c r="D78" i="1"/>
  <c r="G78" i="1"/>
  <c r="J78" i="1"/>
  <c r="M78" i="1"/>
</calcChain>
</file>

<file path=xl/sharedStrings.xml><?xml version="1.0" encoding="utf-8"?>
<sst xmlns="http://schemas.openxmlformats.org/spreadsheetml/2006/main" count="153" uniqueCount="137">
  <si>
    <t>Blanc</t>
  </si>
  <si>
    <t>01</t>
  </si>
  <si>
    <t>Vanille</t>
  </si>
  <si>
    <t>02</t>
  </si>
  <si>
    <t>Abricot</t>
  </si>
  <si>
    <t>03</t>
  </si>
  <si>
    <t>Saumon</t>
  </si>
  <si>
    <t>04</t>
  </si>
  <si>
    <t>Rose</t>
  </si>
  <si>
    <t>05</t>
  </si>
  <si>
    <t>Mauve</t>
  </si>
  <si>
    <t>06</t>
  </si>
  <si>
    <t>Lavande</t>
  </si>
  <si>
    <t>07</t>
  </si>
  <si>
    <t>Crocus</t>
  </si>
  <si>
    <t>08</t>
  </si>
  <si>
    <t>Ciel</t>
  </si>
  <si>
    <t>09</t>
  </si>
  <si>
    <t>Aqua</t>
  </si>
  <si>
    <t>Pomme</t>
  </si>
  <si>
    <t>Argent</t>
  </si>
  <si>
    <t>Noisette</t>
  </si>
  <si>
    <t>Caramell</t>
  </si>
  <si>
    <t>Olive</t>
  </si>
  <si>
    <t>Bleu Nuit</t>
  </si>
  <si>
    <t>Aubergine</t>
  </si>
  <si>
    <t>Bourgogne</t>
  </si>
  <si>
    <t>Rubis</t>
  </si>
  <si>
    <t>Terracotta</t>
  </si>
  <si>
    <t>Miel</t>
  </si>
  <si>
    <t>Soleil (Jaune)</t>
  </si>
  <si>
    <t>Orange</t>
  </si>
  <si>
    <t>Corail</t>
  </si>
  <si>
    <t>Rouge</t>
  </si>
  <si>
    <t>Framboise</t>
  </si>
  <si>
    <t>Prune</t>
  </si>
  <si>
    <t>Bleu Marine</t>
  </si>
  <si>
    <t>Bleu Cobalt</t>
  </si>
  <si>
    <t>Pin</t>
  </si>
  <si>
    <t>Lierre</t>
  </si>
  <si>
    <t>Noir Anthracite</t>
  </si>
  <si>
    <t>Pistache</t>
  </si>
  <si>
    <t>Vert gazon</t>
  </si>
  <si>
    <t>Vert Chlorophyle</t>
  </si>
  <si>
    <t>Emmreaude</t>
  </si>
  <si>
    <t>Turquoise</t>
  </si>
  <si>
    <t>Violet</t>
  </si>
  <si>
    <t>Pourpre</t>
  </si>
  <si>
    <t>Cinnamon</t>
  </si>
  <si>
    <t>Sable</t>
  </si>
  <si>
    <t>Mangue</t>
  </si>
  <si>
    <t>Mandarine</t>
  </si>
  <si>
    <t>Gris Granit</t>
  </si>
  <si>
    <t>Ivoire</t>
  </si>
  <si>
    <t>Terre Fango</t>
  </si>
  <si>
    <t>Fushia</t>
  </si>
  <si>
    <t>Poudre</t>
  </si>
  <si>
    <t>Café</t>
  </si>
  <si>
    <t>N°</t>
  </si>
  <si>
    <t>Kore durée 25-30H</t>
  </si>
  <si>
    <t>Kubus durée 80H</t>
  </si>
  <si>
    <t>Midicube durée 40H</t>
  </si>
  <si>
    <t>TOTAL</t>
  </si>
  <si>
    <t>Quantité</t>
  </si>
  <si>
    <r>
      <rPr>
        <b/>
        <sz val="10"/>
        <rFont val="Arial Narrow"/>
        <family val="2"/>
      </rPr>
      <t>CLASSIC</t>
    </r>
    <r>
      <rPr>
        <sz val="10"/>
        <rFont val="Arial Narrow"/>
        <family val="2"/>
      </rPr>
      <t xml:space="preserve"> V1 Chandelier de Sol Alu brossé H 130 cm</t>
    </r>
  </si>
  <si>
    <r>
      <rPr>
        <b/>
        <sz val="10"/>
        <rFont val="Arial Narrow"/>
        <family val="2"/>
      </rPr>
      <t>CLASSIC</t>
    </r>
    <r>
      <rPr>
        <sz val="10"/>
        <rFont val="Arial Narrow"/>
        <family val="2"/>
      </rPr>
      <t xml:space="preserve"> V2 Chandelier de Sol Alu brossé H 130/130</t>
    </r>
  </si>
  <si>
    <r>
      <rPr>
        <b/>
        <sz val="10"/>
        <rFont val="Arial Narrow"/>
        <family val="2"/>
      </rPr>
      <t>CLASSIC</t>
    </r>
    <r>
      <rPr>
        <sz val="10"/>
        <rFont val="Arial Narrow"/>
        <family val="2"/>
      </rPr>
      <t xml:space="preserve"> V3 Chandelier de Sol Alu brossé H 117/130 cm</t>
    </r>
  </si>
  <si>
    <r>
      <rPr>
        <b/>
        <sz val="10"/>
        <rFont val="Arial Narrow"/>
        <family val="2"/>
      </rPr>
      <t>CLASSIC</t>
    </r>
    <r>
      <rPr>
        <sz val="10"/>
        <rFont val="Arial Narrow"/>
        <family val="2"/>
      </rPr>
      <t xml:space="preserve"> V4 Chandelier de Sol Alu brossé H 117/117/117 cm</t>
    </r>
  </si>
  <si>
    <r>
      <rPr>
        <b/>
        <sz val="10"/>
        <rFont val="Arial Narrow"/>
        <family val="2"/>
      </rPr>
      <t>CLASSIC</t>
    </r>
    <r>
      <rPr>
        <sz val="10"/>
        <rFont val="Arial Narrow"/>
        <family val="2"/>
      </rPr>
      <t xml:space="preserve"> V5 Chandelier de Sol Alu brossé H 117/130/117 cm</t>
    </r>
  </si>
  <si>
    <r>
      <rPr>
        <b/>
        <sz val="10"/>
        <rFont val="Arial Narrow"/>
        <family val="2"/>
      </rPr>
      <t>CLASSIC</t>
    </r>
    <r>
      <rPr>
        <sz val="10"/>
        <rFont val="Arial Narrow"/>
        <family val="2"/>
      </rPr>
      <t xml:space="preserve"> V6 Chandelier de Sol Alu brossé H 140/117/130 cm</t>
    </r>
  </si>
  <si>
    <r>
      <rPr>
        <b/>
        <sz val="10"/>
        <rFont val="Arial Narrow"/>
        <family val="2"/>
      </rPr>
      <t>CLASSIC</t>
    </r>
    <r>
      <rPr>
        <sz val="10"/>
        <rFont val="Arial Narrow"/>
        <family val="2"/>
      </rPr>
      <t xml:space="preserve"> V7 Chandelier de Sol Alu brossé H 91/104/117/130 cm</t>
    </r>
  </si>
  <si>
    <r>
      <rPr>
        <b/>
        <sz val="10"/>
        <rFont val="Arial Narrow"/>
        <family val="2"/>
      </rPr>
      <t>CLASSIC</t>
    </r>
    <r>
      <rPr>
        <sz val="10"/>
        <rFont val="Arial Narrow"/>
        <family val="2"/>
      </rPr>
      <t xml:space="preserve"> V4 - 4 Chandeliers de Sol Alu brossé H 91-169  cm</t>
    </r>
  </si>
  <si>
    <r>
      <rPr>
        <b/>
        <sz val="10"/>
        <rFont val="Arial Narrow"/>
        <family val="2"/>
      </rPr>
      <t>CLASSIC</t>
    </r>
    <r>
      <rPr>
        <sz val="10"/>
        <rFont val="Arial Narrow"/>
        <family val="2"/>
      </rPr>
      <t xml:space="preserve"> V8 Chandelier de Sol Alu brossé H 143/2*156/169 cm</t>
    </r>
  </si>
  <si>
    <r>
      <rPr>
        <b/>
        <sz val="10"/>
        <rFont val="Arial Narrow"/>
        <family val="2"/>
      </rPr>
      <t>CLASSIC</t>
    </r>
    <r>
      <rPr>
        <sz val="10"/>
        <rFont val="Arial Narrow"/>
        <family val="2"/>
      </rPr>
      <t xml:space="preserve"> V9 Chandelier de Sol Alu brossé H 117/2*130/143 cm</t>
    </r>
  </si>
  <si>
    <r>
      <rPr>
        <b/>
        <sz val="10"/>
        <rFont val="Arial Narrow"/>
        <family val="2"/>
      </rPr>
      <t xml:space="preserve">G-TUBE </t>
    </r>
    <r>
      <rPr>
        <sz val="10"/>
        <rFont val="Arial Narrow"/>
        <family val="2"/>
      </rPr>
      <t>Chandelier Alu brossé pour 2 bougies 120 x 100 x 120 mm</t>
    </r>
  </si>
  <si>
    <r>
      <rPr>
        <b/>
        <sz val="10"/>
        <rFont val="Arial Narrow"/>
        <family val="2"/>
      </rPr>
      <t>P-TUBE</t>
    </r>
    <r>
      <rPr>
        <sz val="10"/>
        <rFont val="Arial Narrow"/>
        <family val="2"/>
      </rPr>
      <t xml:space="preserve"> Chandelier Alu Brossé pour 2 bougies 120 x 120 x 120 mm</t>
    </r>
  </si>
  <si>
    <r>
      <rPr>
        <b/>
        <sz val="10"/>
        <rFont val="Arial Narrow"/>
        <family val="2"/>
      </rPr>
      <t xml:space="preserve">S-TUBE </t>
    </r>
    <r>
      <rPr>
        <sz val="10"/>
        <rFont val="Arial Narrow"/>
        <family val="2"/>
      </rPr>
      <t>Chandelier Alu Brossé pour 2 Bougies 140 x 120 x   60 mm</t>
    </r>
  </si>
  <si>
    <r>
      <rPr>
        <b/>
        <sz val="10"/>
        <rFont val="Arial Narrow"/>
        <family val="2"/>
      </rPr>
      <t>C4-TUBE</t>
    </r>
    <r>
      <rPr>
        <sz val="10"/>
        <rFont val="Arial Narrow"/>
        <family val="2"/>
      </rPr>
      <t xml:space="preserve"> Chandelier Alu Brossé pour 4 Bougies 260 x 100 x 170 mm</t>
    </r>
  </si>
  <si>
    <r>
      <rPr>
        <b/>
        <sz val="10"/>
        <rFont val="Arial Narrow"/>
        <family val="2"/>
      </rPr>
      <t xml:space="preserve">C7-TUBE </t>
    </r>
    <r>
      <rPr>
        <sz val="10"/>
        <rFont val="Arial Narrow"/>
        <family val="2"/>
      </rPr>
      <t>Chandelier Alu Brossé pour 7 Bougies 500 x 100 x 190 mm</t>
    </r>
  </si>
  <si>
    <r>
      <rPr>
        <b/>
        <sz val="10"/>
        <rFont val="Arial Narrow"/>
        <family val="2"/>
      </rPr>
      <t xml:space="preserve">C5-TUBE </t>
    </r>
    <r>
      <rPr>
        <sz val="10"/>
        <rFont val="Arial Narrow"/>
        <family val="2"/>
      </rPr>
      <t>Chandelier Alu Brossé pour 5 Bougies 260 x 260 x 230 mm</t>
    </r>
  </si>
  <si>
    <t>Quantités</t>
  </si>
  <si>
    <t>Chandeliers de Sol</t>
  </si>
  <si>
    <r>
      <rPr>
        <b/>
        <sz val="10"/>
        <rFont val="Arial Narrow"/>
        <family val="2"/>
      </rPr>
      <t>KORE</t>
    </r>
    <r>
      <rPr>
        <sz val="10"/>
        <rFont val="Arial Narrow"/>
        <family val="2"/>
      </rPr>
      <t xml:space="preserve"> Bougeoir Acier poli miroir         73 x 73 x H 66 mm</t>
    </r>
  </si>
  <si>
    <r>
      <rPr>
        <b/>
        <sz val="10"/>
        <rFont val="Arial Narrow"/>
        <family val="2"/>
      </rPr>
      <t>PROJEKT Tisch 1</t>
    </r>
    <r>
      <rPr>
        <sz val="10"/>
        <rFont val="Arial Narrow"/>
        <family val="2"/>
      </rPr>
      <t xml:space="preserve"> Bougeoir Alu base poli miroir 88 mm</t>
    </r>
  </si>
  <si>
    <r>
      <rPr>
        <b/>
        <sz val="10"/>
        <rFont val="Arial Narrow"/>
        <family val="2"/>
      </rPr>
      <t>PROJEKT Tisch 2</t>
    </r>
    <r>
      <rPr>
        <sz val="10"/>
        <rFont val="Arial Narrow"/>
        <family val="2"/>
      </rPr>
      <t xml:space="preserve"> Bougeoir Alu base poli miroir166 mm</t>
    </r>
  </si>
  <si>
    <r>
      <rPr>
        <b/>
        <sz val="10"/>
        <rFont val="Arial Narrow"/>
        <family val="2"/>
      </rPr>
      <t>PROJEKT Tisch 3</t>
    </r>
    <r>
      <rPr>
        <sz val="10"/>
        <rFont val="Arial Narrow"/>
        <family val="2"/>
      </rPr>
      <t xml:space="preserve"> Bougeoir Alu base poli miroir 244 mm</t>
    </r>
  </si>
  <si>
    <r>
      <rPr>
        <b/>
        <sz val="10"/>
        <rFont val="Arial Narrow"/>
        <family val="2"/>
      </rPr>
      <t>PROJEKT Tisch 4</t>
    </r>
    <r>
      <rPr>
        <sz val="10"/>
        <rFont val="Arial Narrow"/>
        <family val="2"/>
      </rPr>
      <t xml:space="preserve"> Bougeoir Alu base poli miroir  322 mm</t>
    </r>
  </si>
  <si>
    <t>TOTAL TTC</t>
  </si>
  <si>
    <t>TOTAL COMMANDE TTC :</t>
  </si>
  <si>
    <t>TOTAL BOUGEOIRS :</t>
  </si>
  <si>
    <t>TOTAL BOUGIES :</t>
  </si>
  <si>
    <t>Bougies Offertes</t>
  </si>
  <si>
    <r>
      <rPr>
        <b/>
        <sz val="10"/>
        <rFont val="Arial Narrow"/>
        <family val="2"/>
      </rPr>
      <t>CLASSIC</t>
    </r>
    <r>
      <rPr>
        <sz val="10"/>
        <rFont val="Arial Narrow"/>
        <family val="2"/>
      </rPr>
      <t xml:space="preserve"> V10 Chandelier de Sol Alu brossé H 91/2*104/117 cm</t>
    </r>
  </si>
  <si>
    <t>Sur commande,                          délais de 2 à 3 semaines</t>
  </si>
  <si>
    <t>1002</t>
  </si>
  <si>
    <t>1005</t>
  </si>
  <si>
    <t>1006</t>
  </si>
  <si>
    <t>1007</t>
  </si>
  <si>
    <t>1008</t>
  </si>
  <si>
    <t>Gris</t>
  </si>
  <si>
    <r>
      <rPr>
        <b/>
        <sz val="10"/>
        <rFont val="Arial Narrow"/>
        <family val="2"/>
      </rPr>
      <t>CALLA</t>
    </r>
    <r>
      <rPr>
        <sz val="10"/>
        <rFont val="Arial Narrow"/>
        <family val="2"/>
      </rPr>
      <t xml:space="preserve"> Bougeoir Acier Brossé 120 x 120 x H 45 mm</t>
    </r>
  </si>
  <si>
    <t>Réf</t>
  </si>
  <si>
    <t>Prix TTC</t>
  </si>
  <si>
    <t>Calla    durée 40H</t>
  </si>
  <si>
    <t>Couleur</t>
  </si>
  <si>
    <t>Prix  TTC</t>
  </si>
  <si>
    <t>Classic Carré durée 12-14H</t>
  </si>
  <si>
    <t>Astuce :</t>
  </si>
  <si>
    <t xml:space="preserve">Déplacez, agrandissez ou </t>
  </si>
  <si>
    <t>enregistrez le colorama pour l'imprimer</t>
  </si>
  <si>
    <t>200€ pour la Corse. Expéditions sur devis Hors de France.</t>
  </si>
  <si>
    <t>En Stock</t>
  </si>
  <si>
    <r>
      <rPr>
        <b/>
        <sz val="10"/>
        <rFont val="Arial Narrow"/>
        <family val="2"/>
      </rPr>
      <t>SCULPTURA</t>
    </r>
    <r>
      <rPr>
        <sz val="10"/>
        <rFont val="Arial Narrow"/>
        <family val="2"/>
      </rPr>
      <t xml:space="preserve"> Bougeoir Alu brossé Ht.110mm                             </t>
    </r>
  </si>
  <si>
    <t>SCULPTURA - Durée 100H</t>
  </si>
  <si>
    <r>
      <rPr>
        <b/>
        <sz val="10"/>
        <rFont val="Arial Narrow"/>
        <family val="2"/>
      </rPr>
      <t>C3-TUBE</t>
    </r>
    <r>
      <rPr>
        <sz val="10"/>
        <rFont val="Arial Narrow"/>
        <family val="2"/>
      </rPr>
      <t xml:space="preserve"> Chandelier Alu Brossé pour 3 Bougies 180 x 100 x 150 mm </t>
    </r>
  </si>
  <si>
    <t>Bougeoirs et Chandeliers</t>
  </si>
  <si>
    <t>Prénom :</t>
  </si>
  <si>
    <t>Nom ou Société :</t>
  </si>
  <si>
    <t>Adresse de livraison :</t>
  </si>
  <si>
    <t>Tél fixe :</t>
  </si>
  <si>
    <t>Portable :</t>
  </si>
  <si>
    <t>E-mail :</t>
  </si>
  <si>
    <r>
      <rPr>
        <b/>
        <sz val="10"/>
        <rFont val="Arial Narrow"/>
        <family val="2"/>
      </rPr>
      <t xml:space="preserve">KUBUS </t>
    </r>
    <r>
      <rPr>
        <sz val="10"/>
        <rFont val="Arial Narrow"/>
        <family val="2"/>
      </rPr>
      <t>Support Acier Brossé    150 x 150 x 1.5 mm</t>
    </r>
  </si>
  <si>
    <t>Bleu</t>
  </si>
  <si>
    <t>Frais d'expédition et d'emballge fixes de 15€ jusqu'à 100€ TTC</t>
  </si>
  <si>
    <t xml:space="preserve">Franco de port à partir de 100€ en France Métropolitaine, </t>
  </si>
  <si>
    <r>
      <rPr>
        <b/>
        <sz val="10"/>
        <rFont val="Arial Narrow"/>
        <family val="2"/>
      </rPr>
      <t xml:space="preserve">X-TUBE </t>
    </r>
    <r>
      <rPr>
        <sz val="10"/>
        <rFont val="Arial Narrow"/>
        <family val="2"/>
      </rPr>
      <t>Chandelier Alu Brossé pour 4 Bougies 150x150x160mm</t>
    </r>
  </si>
  <si>
    <r>
      <rPr>
        <b/>
        <sz val="10"/>
        <rFont val="Arial Narrow"/>
        <family val="2"/>
      </rPr>
      <t>SWING</t>
    </r>
    <r>
      <rPr>
        <sz val="10"/>
        <rFont val="Arial Narrow"/>
        <family val="2"/>
      </rPr>
      <t xml:space="preserve"> Bougeoir Acier Brossé 90 x 90 x 10 mm (échancré)</t>
    </r>
  </si>
  <si>
    <t>1010</t>
  </si>
  <si>
    <t>1001</t>
  </si>
  <si>
    <r>
      <rPr>
        <b/>
        <sz val="10"/>
        <rFont val="Arial Narrow"/>
        <family val="2"/>
      </rPr>
      <t xml:space="preserve">KUBUS </t>
    </r>
    <r>
      <rPr>
        <sz val="10"/>
        <rFont val="Arial Narrow"/>
        <family val="2"/>
      </rPr>
      <t>Support Ardoise Brute      150 x 150 x 10  mm</t>
    </r>
  </si>
  <si>
    <r>
      <rPr>
        <b/>
        <i/>
        <sz val="12"/>
        <color theme="1"/>
        <rFont val="Calibri"/>
        <scheme val="minor"/>
      </rPr>
      <t xml:space="preserve">TARIFS TTC 2021-2022 avec T.V.A à 20%. </t>
    </r>
    <r>
      <rPr>
        <sz val="12"/>
        <color theme="1"/>
        <rFont val="Calibri"/>
        <family val="2"/>
        <scheme val="minor"/>
      </rPr>
      <t xml:space="preserve">
L'Autre Lumière SARL Adlight au Capital de 50000€ SIRET N° 49905114200028 - 2, Bis rue du Château - 44000 NANTES - Tél : 02.40.35.34.95
 Ouvert du Mardi au Samedi de 10H30 à 19H, les dimanches de 14H30 à 19H
</t>
    </r>
    <r>
      <rPr>
        <sz val="12"/>
        <color rgb="FF3366FF"/>
        <rFont val="Calibri"/>
        <scheme val="minor"/>
      </rPr>
      <t>www.lautrelumiere.net</t>
    </r>
    <r>
      <rPr>
        <sz val="12"/>
        <color theme="1"/>
        <rFont val="Calibri"/>
        <family val="2"/>
        <scheme val="minor"/>
      </rPr>
      <t xml:space="preserve"> </t>
    </r>
    <r>
      <rPr>
        <sz val="12"/>
        <color rgb="FFFF6600"/>
        <rFont val="Calibri"/>
        <scheme val="minor"/>
      </rPr>
      <t xml:space="preserve"> e-mail : lautrelumiere@yahoo.fr</t>
    </r>
  </si>
  <si>
    <t>Frais d'emballage et d'expédition :</t>
  </si>
  <si>
    <t>TARIFS &amp; BON DE COMMANDE 2021-2022</t>
  </si>
  <si>
    <r>
      <t xml:space="preserve">Bougies 100 % naturelles en bio-séarine certifiée par le RSPO.
Ne coulent pas, ne fument pas et durent très longtemps !
Bougeoirs et chandeliers manufacturés en Inox brossé et Aluminium brossé.
</t>
    </r>
    <r>
      <rPr>
        <b/>
        <i/>
        <sz val="12"/>
        <color theme="1"/>
        <rFont val="Avenir Light"/>
      </rPr>
      <t>Collections fabriquées en Europe.</t>
    </r>
  </si>
  <si>
    <r>
      <rPr>
        <b/>
        <sz val="12"/>
        <rFont val="Avenir Light"/>
      </rPr>
      <t>Veuillez remplir les cases colorées avec la quantité souhaitée</t>
    </r>
    <r>
      <rPr>
        <sz val="12"/>
        <rFont val="Avenir Light"/>
      </rPr>
      <t xml:space="preserve">. Le total se calcule automatiquement avec les frais d'expédition et d'emballage.
 Veuillez nous retourner le bon de commande par e-mail
 à </t>
    </r>
    <r>
      <rPr>
        <sz val="12"/>
        <color rgb="FFFF0000"/>
        <rFont val="Avenir Light"/>
      </rPr>
      <t>lautrelumiere@yahoo.fr</t>
    </r>
    <r>
      <rPr>
        <sz val="12"/>
        <rFont val="Avenir Light"/>
      </rPr>
      <t xml:space="preserve"> ou courrier avec votre règlement :
Par Chèque , Carte Bancaire par Téléphone, ou Virement Bancaire (nous demander notre RIB par e-mail)
Une confirmation de commande vous sera envoyée dans les meilleurs délais avec les délais de livraison.</t>
    </r>
  </si>
  <si>
    <t>Référence non disponible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</si>
</sst>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&quot;€&quot;_-;\-* #,##0\ &quot;€&quot;_-;_-* &quot;-&quot;??\ &quot;€&quot;_-;_-@_-"/>
  </numFmts>
  <fonts count="4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Arial Narrow"/>
      <family val="2"/>
    </font>
    <font>
      <sz val="12"/>
      <name val="Calibri"/>
      <scheme val="minor"/>
    </font>
    <font>
      <b/>
      <sz val="11"/>
      <color theme="1"/>
      <name val="Calibri"/>
      <scheme val="minor"/>
    </font>
    <font>
      <b/>
      <sz val="12"/>
      <name val="Calibri"/>
      <scheme val="minor"/>
    </font>
    <font>
      <sz val="10"/>
      <name val="Arial Narrow"/>
      <family val="2"/>
    </font>
    <font>
      <b/>
      <sz val="10"/>
      <name val="Arial Narrow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rgb="FFFF0000"/>
      <name val="Calibri"/>
      <scheme val="minor"/>
    </font>
    <font>
      <b/>
      <sz val="14"/>
      <color theme="1"/>
      <name val="Calibri"/>
      <scheme val="minor"/>
    </font>
    <font>
      <sz val="14"/>
      <color theme="1"/>
      <name val="Calibri"/>
      <scheme val="minor"/>
    </font>
    <font>
      <b/>
      <sz val="14"/>
      <color theme="1"/>
      <name val="Book Antiqua"/>
    </font>
    <font>
      <b/>
      <sz val="14"/>
      <name val="Book Antiqua"/>
    </font>
    <font>
      <b/>
      <sz val="10"/>
      <color rgb="FFFF0000"/>
      <name val="Arial Narrow"/>
      <family val="2"/>
    </font>
    <font>
      <sz val="8"/>
      <name val="Calibri"/>
      <family val="2"/>
      <scheme val="minor"/>
    </font>
    <font>
      <sz val="12"/>
      <color rgb="FF3366FF"/>
      <name val="Calibri"/>
      <scheme val="minor"/>
    </font>
    <font>
      <sz val="12"/>
      <color rgb="FFFF6600"/>
      <name val="Calibri"/>
      <scheme val="minor"/>
    </font>
    <font>
      <b/>
      <i/>
      <sz val="12"/>
      <color theme="1"/>
      <name val="Calibri"/>
      <scheme val="minor"/>
    </font>
    <font>
      <b/>
      <i/>
      <sz val="14"/>
      <color theme="1"/>
      <name val="Book Antiqua"/>
    </font>
    <font>
      <sz val="8"/>
      <name val="DINEngschrift"/>
    </font>
    <font>
      <b/>
      <i/>
      <sz val="12"/>
      <color rgb="FFFF0000"/>
      <name val="Book Antiqua"/>
    </font>
    <font>
      <sz val="12"/>
      <color theme="1"/>
      <name val="Avenir Light"/>
    </font>
    <font>
      <b/>
      <i/>
      <sz val="12"/>
      <color theme="1"/>
      <name val="Avenir Light"/>
    </font>
    <font>
      <sz val="12"/>
      <name val="Avenir Light"/>
    </font>
    <font>
      <b/>
      <sz val="12"/>
      <name val="Avenir Light"/>
    </font>
    <font>
      <sz val="12"/>
      <color rgb="FFFF0000"/>
      <name val="Avenir Light"/>
    </font>
    <font>
      <b/>
      <sz val="11"/>
      <color rgb="FFFF0000"/>
      <name val="Avenir Light"/>
    </font>
    <font>
      <sz val="11"/>
      <color theme="1"/>
      <name val="Avenir Light"/>
    </font>
    <font>
      <sz val="14"/>
      <color theme="1"/>
      <name val="Avenir Light"/>
    </font>
    <font>
      <u/>
      <sz val="12"/>
      <color theme="10"/>
      <name val="Avenir Light"/>
    </font>
    <font>
      <b/>
      <sz val="11"/>
      <color theme="1"/>
      <name val="Avenir Light"/>
    </font>
    <font>
      <b/>
      <sz val="14"/>
      <color rgb="FFFF0000"/>
      <name val="Avenir Light"/>
    </font>
    <font>
      <b/>
      <sz val="12"/>
      <color rgb="FFFF6600"/>
      <name val="Avenir Light"/>
    </font>
    <font>
      <b/>
      <sz val="12"/>
      <color rgb="FF3366FF"/>
      <name val="Avenir Light"/>
    </font>
    <font>
      <b/>
      <sz val="12"/>
      <color rgb="FFFF0000"/>
      <name val="Avenir Light"/>
    </font>
    <font>
      <b/>
      <sz val="12"/>
      <color theme="1"/>
      <name val="Avenir Light"/>
    </font>
    <font>
      <b/>
      <sz val="10"/>
      <color theme="1"/>
      <name val="Avenir Light"/>
    </font>
    <font>
      <b/>
      <sz val="10"/>
      <color rgb="FFFF0000"/>
      <name val="Avenir Light"/>
    </font>
    <font>
      <sz val="10"/>
      <color theme="1"/>
      <name val="Avenir Light"/>
    </font>
    <font>
      <b/>
      <sz val="14"/>
      <color theme="1"/>
      <name val="Avenir Light"/>
    </font>
  </fonts>
  <fills count="11">
    <fill>
      <patternFill patternType="none"/>
    </fill>
    <fill>
      <patternFill patternType="gray125"/>
    </fill>
    <fill>
      <patternFill patternType="solid">
        <fgColor rgb="FF4FDD4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48CF34"/>
        <bgColor indexed="64"/>
      </patternFill>
    </fill>
    <fill>
      <patternFill patternType="solid">
        <fgColor rgb="FF63E2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6C827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1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160">
    <xf numFmtId="0" fontId="0" fillId="0" borderId="0" xfId="0"/>
    <xf numFmtId="44" fontId="0" fillId="0" borderId="0" xfId="2" applyFont="1"/>
    <xf numFmtId="44" fontId="3" fillId="0" borderId="0" xfId="2" applyFont="1" applyAlignment="1">
      <alignment horizontal="center" vertical="center" wrapText="1"/>
    </xf>
    <xf numFmtId="0" fontId="8" fillId="0" borderId="0" xfId="0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right" vertical="center" wrapText="1" indent="1"/>
    </xf>
    <xf numFmtId="43" fontId="8" fillId="0" borderId="0" xfId="1" applyFont="1" applyFill="1" applyBorder="1" applyAlignment="1">
      <alignment horizontal="right" vertical="center" wrapText="1" indent="1"/>
    </xf>
    <xf numFmtId="0" fontId="12" fillId="2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7" fillId="0" borderId="0" xfId="0" applyFont="1"/>
    <xf numFmtId="0" fontId="13" fillId="0" borderId="0" xfId="0" applyFont="1"/>
    <xf numFmtId="0" fontId="14" fillId="0" borderId="0" xfId="0" applyFont="1"/>
    <xf numFmtId="0" fontId="12" fillId="4" borderId="1" xfId="0" applyFont="1" applyFill="1" applyBorder="1" applyAlignment="1">
      <alignment horizontal="center" vertical="center"/>
    </xf>
    <xf numFmtId="0" fontId="17" fillId="0" borderId="0" xfId="0" applyFont="1" applyFill="1" applyBorder="1" applyAlignment="1" applyProtection="1">
      <alignment horizontal="center" vertical="center"/>
    </xf>
    <xf numFmtId="49" fontId="17" fillId="0" borderId="0" xfId="0" applyNumberFormat="1" applyFont="1" applyFill="1" applyBorder="1" applyAlignment="1" applyProtection="1">
      <alignment horizontal="center" vertical="center"/>
    </xf>
    <xf numFmtId="44" fontId="3" fillId="0" borderId="0" xfId="0" applyNumberFormat="1" applyFont="1"/>
    <xf numFmtId="0" fontId="12" fillId="2" borderId="1" xfId="0" applyFont="1" applyFill="1" applyBorder="1" applyAlignment="1">
      <alignment horizontal="center"/>
    </xf>
    <xf numFmtId="164" fontId="5" fillId="0" borderId="0" xfId="2" applyNumberFormat="1" applyFont="1" applyFill="1"/>
    <xf numFmtId="164" fontId="7" fillId="0" borderId="0" xfId="2" applyNumberFormat="1" applyFont="1" applyFill="1" applyAlignment="1">
      <alignment horizontal="center" vertical="center" wrapText="1"/>
    </xf>
    <xf numFmtId="164" fontId="9" fillId="0" borderId="0" xfId="2" applyNumberFormat="1" applyFont="1" applyFill="1" applyBorder="1" applyAlignment="1">
      <alignment horizontal="right" vertical="center" wrapText="1" indent="1"/>
    </xf>
    <xf numFmtId="164" fontId="0" fillId="0" borderId="0" xfId="2" applyNumberFormat="1" applyFont="1" applyFill="1"/>
    <xf numFmtId="164" fontId="0" fillId="0" borderId="0" xfId="2" applyNumberFormat="1" applyFont="1" applyFill="1" applyBorder="1"/>
    <xf numFmtId="164" fontId="0" fillId="0" borderId="0" xfId="2" applyNumberFormat="1" applyFont="1"/>
    <xf numFmtId="49" fontId="4" fillId="0" borderId="3" xfId="0" applyNumberFormat="1" applyFont="1" applyFill="1" applyBorder="1" applyAlignment="1" applyProtection="1">
      <alignment horizontal="left" vertical="center"/>
    </xf>
    <xf numFmtId="49" fontId="4" fillId="0" borderId="3" xfId="0" applyNumberFormat="1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left" vertical="center"/>
    </xf>
    <xf numFmtId="164" fontId="0" fillId="0" borderId="1" xfId="2" applyNumberFormat="1" applyFont="1" applyBorder="1"/>
    <xf numFmtId="164" fontId="0" fillId="0" borderId="5" xfId="2" applyNumberFormat="1" applyFont="1" applyBorder="1"/>
    <xf numFmtId="0" fontId="8" fillId="0" borderId="0" xfId="0" applyFont="1" applyFill="1" applyBorder="1" applyAlignment="1" applyProtection="1">
      <alignment vertical="center"/>
    </xf>
    <xf numFmtId="164" fontId="9" fillId="0" borderId="0" xfId="2" applyNumberFormat="1" applyFont="1" applyFill="1" applyBorder="1" applyAlignment="1">
      <alignment horizontal="left" vertical="center" wrapText="1"/>
    </xf>
    <xf numFmtId="0" fontId="17" fillId="7" borderId="1" xfId="0" applyFont="1" applyFill="1" applyBorder="1" applyAlignment="1" applyProtection="1">
      <alignment horizontal="center" vertical="center"/>
    </xf>
    <xf numFmtId="49" fontId="17" fillId="7" borderId="1" xfId="0" applyNumberFormat="1" applyFont="1" applyFill="1" applyBorder="1" applyAlignment="1" applyProtection="1">
      <alignment horizontal="center" vertical="center"/>
    </xf>
    <xf numFmtId="49" fontId="17" fillId="6" borderId="1" xfId="0" applyNumberFormat="1" applyFont="1" applyFill="1" applyBorder="1" applyAlignment="1" applyProtection="1">
      <alignment horizontal="center" vertical="center"/>
    </xf>
    <xf numFmtId="0" fontId="17" fillId="6" borderId="1" xfId="0" applyFont="1" applyFill="1" applyBorder="1" applyAlignment="1" applyProtection="1">
      <alignment horizontal="center" vertical="center"/>
    </xf>
    <xf numFmtId="164" fontId="3" fillId="0" borderId="0" xfId="2" applyNumberFormat="1" applyFont="1"/>
    <xf numFmtId="164" fontId="9" fillId="0" borderId="1" xfId="2" applyNumberFormat="1" applyFont="1" applyFill="1" applyBorder="1" applyAlignment="1">
      <alignment horizontal="right" vertical="center" wrapText="1" indent="1"/>
    </xf>
    <xf numFmtId="0" fontId="13" fillId="0" borderId="0" xfId="0" applyFont="1" applyAlignment="1">
      <alignment vertical="center" wrapText="1"/>
    </xf>
    <xf numFmtId="0" fontId="12" fillId="0" borderId="0" xfId="0" applyFont="1" applyAlignment="1">
      <alignment vertical="center"/>
    </xf>
    <xf numFmtId="44" fontId="3" fillId="0" borderId="0" xfId="0" applyNumberFormat="1" applyFont="1" applyBorder="1"/>
    <xf numFmtId="44" fontId="12" fillId="0" borderId="0" xfId="2" applyFont="1" applyFill="1" applyBorder="1" applyAlignment="1">
      <alignment horizontal="center"/>
    </xf>
    <xf numFmtId="164" fontId="9" fillId="0" borderId="1" xfId="2" applyNumberFormat="1" applyFont="1" applyFill="1" applyBorder="1" applyAlignment="1">
      <alignment horizontal="left" vertical="center" wrapText="1"/>
    </xf>
    <xf numFmtId="164" fontId="3" fillId="0" borderId="1" xfId="0" applyNumberFormat="1" applyFont="1" applyBorder="1"/>
    <xf numFmtId="0" fontId="0" fillId="7" borderId="0" xfId="0" applyFill="1" applyAlignment="1"/>
    <xf numFmtId="49" fontId="4" fillId="0" borderId="1" xfId="1" applyNumberFormat="1" applyFont="1" applyFill="1" applyBorder="1" applyAlignment="1" applyProtection="1">
      <alignment horizontal="center" vertical="center"/>
    </xf>
    <xf numFmtId="164" fontId="3" fillId="0" borderId="1" xfId="2" applyNumberFormat="1" applyFont="1" applyFill="1" applyBorder="1"/>
    <xf numFmtId="164" fontId="7" fillId="0" borderId="1" xfId="2" applyNumberFormat="1" applyFont="1" applyFill="1" applyBorder="1"/>
    <xf numFmtId="164" fontId="3" fillId="0" borderId="1" xfId="2" applyNumberFormat="1" applyFont="1" applyBorder="1"/>
    <xf numFmtId="0" fontId="4" fillId="0" borderId="1" xfId="0" applyFont="1" applyFill="1" applyBorder="1" applyAlignment="1" applyProtection="1">
      <alignment horizontal="center" vertical="center"/>
    </xf>
    <xf numFmtId="164" fontId="3" fillId="0" borderId="0" xfId="0" applyNumberFormat="1" applyFont="1" applyBorder="1"/>
    <xf numFmtId="49" fontId="8" fillId="3" borderId="1" xfId="0" applyNumberFormat="1" applyFont="1" applyFill="1" applyBorder="1" applyAlignment="1" applyProtection="1">
      <alignment vertical="center"/>
    </xf>
    <xf numFmtId="44" fontId="3" fillId="5" borderId="2" xfId="2" applyFont="1" applyFill="1" applyBorder="1" applyAlignment="1">
      <alignment horizontal="left" vertical="center"/>
    </xf>
    <xf numFmtId="0" fontId="3" fillId="5" borderId="7" xfId="0" applyFont="1" applyFill="1" applyBorder="1" applyAlignment="1">
      <alignment horizontal="center" vertical="center"/>
    </xf>
    <xf numFmtId="164" fontId="3" fillId="5" borderId="7" xfId="2" applyNumberFormat="1" applyFont="1" applyFill="1" applyBorder="1" applyAlignment="1">
      <alignment horizontal="center" vertical="center"/>
    </xf>
    <xf numFmtId="164" fontId="3" fillId="0" borderId="1" xfId="2" applyNumberFormat="1" applyFont="1" applyBorder="1" applyAlignment="1">
      <alignment horizontal="center" vertical="center"/>
    </xf>
    <xf numFmtId="164" fontId="3" fillId="0" borderId="5" xfId="2" applyNumberFormat="1" applyFont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49" fontId="8" fillId="8" borderId="1" xfId="0" applyNumberFormat="1" applyFont="1" applyFill="1" applyBorder="1" applyAlignment="1" applyProtection="1">
      <alignment vertical="center"/>
    </xf>
    <xf numFmtId="49" fontId="8" fillId="8" borderId="5" xfId="0" applyNumberFormat="1" applyFont="1" applyFill="1" applyBorder="1" applyAlignment="1" applyProtection="1">
      <alignment vertical="center"/>
    </xf>
    <xf numFmtId="0" fontId="7" fillId="10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/>
    </xf>
    <xf numFmtId="44" fontId="12" fillId="3" borderId="1" xfId="2" applyFont="1" applyFill="1" applyBorder="1" applyAlignment="1">
      <alignment horizontal="center"/>
    </xf>
    <xf numFmtId="44" fontId="12" fillId="10" borderId="1" xfId="2" applyFont="1" applyFill="1" applyBorder="1" applyAlignment="1">
      <alignment horizontal="center"/>
    </xf>
    <xf numFmtId="0" fontId="17" fillId="3" borderId="1" xfId="0" applyFont="1" applyFill="1" applyBorder="1" applyAlignment="1" applyProtection="1">
      <alignment horizontal="center" vertical="center"/>
    </xf>
    <xf numFmtId="49" fontId="17" fillId="10" borderId="1" xfId="0" applyNumberFormat="1" applyFont="1" applyFill="1" applyBorder="1" applyAlignment="1" applyProtection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30" fillId="0" borderId="0" xfId="0" applyFont="1"/>
    <xf numFmtId="164" fontId="25" fillId="0" borderId="0" xfId="2" applyNumberFormat="1" applyFont="1"/>
    <xf numFmtId="164" fontId="32" fillId="0" borderId="0" xfId="2" applyNumberFormat="1" applyFont="1"/>
    <xf numFmtId="0" fontId="25" fillId="0" borderId="0" xfId="0" applyFont="1"/>
    <xf numFmtId="0" fontId="30" fillId="0" borderId="0" xfId="0" applyFont="1" applyAlignment="1">
      <alignment horizontal="right"/>
    </xf>
    <xf numFmtId="44" fontId="31" fillId="0" borderId="0" xfId="2" applyFont="1" applyAlignment="1">
      <alignment horizontal="center"/>
    </xf>
    <xf numFmtId="44" fontId="25" fillId="0" borderId="0" xfId="2" applyFont="1"/>
    <xf numFmtId="0" fontId="35" fillId="0" borderId="0" xfId="0" applyFont="1" applyFill="1" applyBorder="1" applyAlignment="1">
      <alignment horizontal="center"/>
    </xf>
    <xf numFmtId="44" fontId="35" fillId="0" borderId="0" xfId="2" applyFont="1" applyFill="1" applyBorder="1" applyAlignment="1">
      <alignment horizontal="center"/>
    </xf>
    <xf numFmtId="0" fontId="34" fillId="0" borderId="0" xfId="0" applyFont="1"/>
    <xf numFmtId="0" fontId="41" fillId="0" borderId="0" xfId="0" applyFont="1"/>
    <xf numFmtId="164" fontId="42" fillId="0" borderId="0" xfId="2" applyNumberFormat="1" applyFont="1"/>
    <xf numFmtId="44" fontId="42" fillId="0" borderId="0" xfId="2" applyFont="1"/>
    <xf numFmtId="0" fontId="42" fillId="0" borderId="0" xfId="0" applyFont="1"/>
    <xf numFmtId="0" fontId="40" fillId="0" borderId="18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44" fontId="31" fillId="0" borderId="0" xfId="2" applyFont="1" applyAlignment="1">
      <alignment horizontal="center"/>
    </xf>
    <xf numFmtId="44" fontId="25" fillId="9" borderId="0" xfId="2" applyFont="1" applyFill="1" applyAlignment="1">
      <alignment horizontal="center" vertical="center" wrapText="1"/>
    </xf>
    <xf numFmtId="44" fontId="25" fillId="9" borderId="0" xfId="2" applyFont="1" applyFill="1" applyAlignment="1">
      <alignment horizontal="center" vertical="center"/>
    </xf>
    <xf numFmtId="44" fontId="22" fillId="0" borderId="0" xfId="2" applyFont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49" fontId="0" fillId="0" borderId="0" xfId="2" applyNumberFormat="1" applyFont="1" applyAlignment="1">
      <alignment horizontal="center" vertical="center" wrapText="1"/>
    </xf>
    <xf numFmtId="49" fontId="1" fillId="0" borderId="0" xfId="2" applyNumberFormat="1" applyFont="1" applyAlignment="1">
      <alignment horizontal="center" vertical="center"/>
    </xf>
    <xf numFmtId="0" fontId="24" fillId="0" borderId="16" xfId="0" applyFont="1" applyBorder="1" applyAlignment="1">
      <alignment horizontal="center"/>
    </xf>
    <xf numFmtId="44" fontId="38" fillId="0" borderId="15" xfId="2" applyFont="1" applyFill="1" applyBorder="1" applyAlignment="1">
      <alignment horizontal="center"/>
    </xf>
    <xf numFmtId="44" fontId="38" fillId="0" borderId="20" xfId="2" applyFont="1" applyFill="1" applyBorder="1" applyAlignment="1">
      <alignment horizontal="center"/>
    </xf>
    <xf numFmtId="44" fontId="39" fillId="0" borderId="0" xfId="2" applyFont="1" applyBorder="1" applyAlignment="1">
      <alignment horizontal="center"/>
    </xf>
    <xf numFmtId="44" fontId="39" fillId="0" borderId="19" xfId="2" applyFont="1" applyBorder="1" applyAlignment="1">
      <alignment horizontal="center"/>
    </xf>
    <xf numFmtId="164" fontId="0" fillId="0" borderId="1" xfId="2" applyNumberFormat="1" applyFont="1" applyFill="1" applyBorder="1" applyAlignment="1">
      <alignment horizontal="center"/>
    </xf>
    <xf numFmtId="164" fontId="0" fillId="0" borderId="9" xfId="2" applyNumberFormat="1" applyFont="1" applyFill="1" applyBorder="1" applyAlignment="1">
      <alignment horizontal="center"/>
    </xf>
    <xf numFmtId="164" fontId="0" fillId="0" borderId="5" xfId="2" applyNumberFormat="1" applyFont="1" applyFill="1" applyBorder="1" applyAlignment="1">
      <alignment horizontal="center"/>
    </xf>
    <xf numFmtId="164" fontId="0" fillId="0" borderId="6" xfId="2" applyNumberFormat="1" applyFont="1" applyFill="1" applyBorder="1" applyAlignment="1">
      <alignment horizontal="center"/>
    </xf>
    <xf numFmtId="164" fontId="0" fillId="0" borderId="0" xfId="2" applyNumberFormat="1" applyFont="1" applyFill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164" fontId="3" fillId="0" borderId="7" xfId="2" applyNumberFormat="1" applyFont="1" applyFill="1" applyBorder="1" applyAlignment="1">
      <alignment horizontal="center" vertical="center" wrapText="1"/>
    </xf>
    <xf numFmtId="164" fontId="3" fillId="0" borderId="8" xfId="2" applyNumberFormat="1" applyFont="1" applyFill="1" applyBorder="1" applyAlignment="1">
      <alignment horizontal="center" vertical="center" wrapText="1"/>
    </xf>
    <xf numFmtId="0" fontId="16" fillId="0" borderId="10" xfId="0" applyFont="1" applyFill="1" applyBorder="1" applyAlignment="1" applyProtection="1">
      <alignment horizontal="center" vertical="center"/>
    </xf>
    <xf numFmtId="0" fontId="16" fillId="0" borderId="11" xfId="0" applyFont="1" applyFill="1" applyBorder="1" applyAlignment="1" applyProtection="1">
      <alignment horizontal="center" vertical="center"/>
    </xf>
    <xf numFmtId="0" fontId="16" fillId="0" borderId="12" xfId="0" applyFont="1" applyFill="1" applyBorder="1" applyAlignment="1" applyProtection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44" fontId="3" fillId="0" borderId="1" xfId="2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44" fontId="3" fillId="0" borderId="1" xfId="2" applyFont="1" applyBorder="1" applyAlignment="1">
      <alignment horizontal="center" vertical="center"/>
    </xf>
    <xf numFmtId="0" fontId="37" fillId="0" borderId="18" xfId="0" applyFont="1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38" fillId="0" borderId="14" xfId="0" applyFont="1" applyFill="1" applyBorder="1" applyAlignment="1">
      <alignment horizontal="center"/>
    </xf>
    <xf numFmtId="0" fontId="38" fillId="0" borderId="15" xfId="0" applyFont="1" applyFill="1" applyBorder="1" applyAlignment="1">
      <alignment horizontal="center"/>
    </xf>
    <xf numFmtId="44" fontId="33" fillId="0" borderId="0" xfId="10" applyNumberFormat="1" applyFont="1" applyAlignment="1">
      <alignment horizontal="center"/>
    </xf>
    <xf numFmtId="0" fontId="30" fillId="0" borderId="0" xfId="0" applyFont="1" applyAlignment="1">
      <alignment horizontal="right"/>
    </xf>
    <xf numFmtId="0" fontId="31" fillId="0" borderId="0" xfId="2" applyNumberFormat="1" applyFont="1" applyAlignment="1">
      <alignment horizontal="center"/>
    </xf>
    <xf numFmtId="44" fontId="39" fillId="0" borderId="16" xfId="2" applyFont="1" applyBorder="1" applyAlignment="1">
      <alignment horizontal="center"/>
    </xf>
    <xf numFmtId="44" fontId="39" fillId="0" borderId="17" xfId="2" applyFont="1" applyBorder="1" applyAlignment="1">
      <alignment horizontal="center"/>
    </xf>
    <xf numFmtId="44" fontId="37" fillId="0" borderId="0" xfId="2" applyFont="1" applyBorder="1" applyAlignment="1">
      <alignment horizontal="center"/>
    </xf>
    <xf numFmtId="44" fontId="37" fillId="0" borderId="19" xfId="2" applyFont="1" applyBorder="1" applyAlignment="1">
      <alignment horizontal="center"/>
    </xf>
    <xf numFmtId="164" fontId="3" fillId="0" borderId="1" xfId="2" applyNumberFormat="1" applyFont="1" applyFill="1" applyBorder="1" applyAlignment="1">
      <alignment horizontal="center" vertical="center" wrapText="1"/>
    </xf>
    <xf numFmtId="164" fontId="7" fillId="0" borderId="1" xfId="2" applyNumberFormat="1" applyFont="1" applyFill="1" applyBorder="1" applyAlignment="1">
      <alignment horizontal="center" vertical="center" wrapText="1"/>
    </xf>
    <xf numFmtId="44" fontId="3" fillId="0" borderId="1" xfId="2" applyFont="1" applyBorder="1" applyAlignment="1">
      <alignment horizontal="center" vertical="center" wrapText="1"/>
    </xf>
    <xf numFmtId="0" fontId="36" fillId="0" borderId="13" xfId="0" applyFont="1" applyBorder="1" applyAlignment="1">
      <alignment horizontal="center"/>
    </xf>
    <xf numFmtId="0" fontId="36" fillId="0" borderId="16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23" fillId="0" borderId="1" xfId="0" applyFont="1" applyFill="1" applyBorder="1" applyAlignment="1" applyProtection="1">
      <alignment vertical="center"/>
    </xf>
    <xf numFmtId="164" fontId="7" fillId="0" borderId="21" xfId="2" applyNumberFormat="1" applyFont="1" applyFill="1" applyBorder="1" applyAlignment="1">
      <alignment horizontal="center" vertical="center" wrapText="1"/>
    </xf>
    <xf numFmtId="44" fontId="3" fillId="0" borderId="22" xfId="2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vertical="center"/>
    </xf>
    <xf numFmtId="164" fontId="5" fillId="0" borderId="1" xfId="2" applyNumberFormat="1" applyFont="1" applyFill="1" applyBorder="1"/>
    <xf numFmtId="0" fontId="8" fillId="0" borderId="1" xfId="0" applyFont="1" applyFill="1" applyBorder="1" applyAlignment="1" applyProtection="1">
      <alignment vertical="center"/>
    </xf>
    <xf numFmtId="164" fontId="8" fillId="0" borderId="1" xfId="0" applyNumberFormat="1" applyFont="1" applyFill="1" applyBorder="1" applyAlignment="1" applyProtection="1">
      <alignment vertical="center"/>
    </xf>
    <xf numFmtId="0" fontId="8" fillId="0" borderId="1" xfId="0" applyFont="1" applyFill="1" applyBorder="1" applyAlignment="1" applyProtection="1">
      <alignment vertical="center" wrapText="1"/>
    </xf>
    <xf numFmtId="43" fontId="8" fillId="0" borderId="1" xfId="1" applyFont="1" applyFill="1" applyBorder="1" applyAlignment="1">
      <alignment vertical="center" wrapText="1"/>
    </xf>
    <xf numFmtId="0" fontId="8" fillId="0" borderId="1" xfId="0" applyFont="1" applyFill="1" applyBorder="1" applyAlignment="1" applyProtection="1">
      <alignment horizontal="left" vertical="center"/>
    </xf>
    <xf numFmtId="0" fontId="8" fillId="0" borderId="1" xfId="0" applyFont="1" applyFill="1" applyBorder="1" applyAlignment="1" applyProtection="1">
      <alignment horizontal="left" vertical="center"/>
    </xf>
    <xf numFmtId="164" fontId="5" fillId="0" borderId="1" xfId="2" applyNumberFormat="1" applyFont="1" applyFill="1" applyBorder="1" applyAlignment="1">
      <alignment horizontal="left"/>
    </xf>
    <xf numFmtId="49" fontId="8" fillId="0" borderId="1" xfId="0" applyNumberFormat="1" applyFont="1" applyFill="1" applyBorder="1" applyAlignment="1" applyProtection="1">
      <alignment horizontal="left" vertical="center"/>
    </xf>
    <xf numFmtId="164" fontId="0" fillId="0" borderId="1" xfId="2" applyNumberFormat="1" applyFont="1" applyFill="1" applyBorder="1"/>
    <xf numFmtId="0" fontId="8" fillId="0" borderId="1" xfId="0" applyFont="1" applyFill="1" applyBorder="1" applyAlignment="1" applyProtection="1">
      <alignment horizontal="right" vertical="center" wrapText="1" indent="1"/>
    </xf>
    <xf numFmtId="43" fontId="8" fillId="0" borderId="1" xfId="1" applyFont="1" applyFill="1" applyBorder="1" applyAlignment="1">
      <alignment horizontal="right" vertical="center" wrapText="1" indent="1"/>
    </xf>
    <xf numFmtId="0" fontId="8" fillId="0" borderId="23" xfId="0" applyFont="1" applyFill="1" applyBorder="1" applyAlignment="1" applyProtection="1">
      <alignment horizontal="center" vertical="center"/>
    </xf>
    <xf numFmtId="0" fontId="8" fillId="0" borderId="23" xfId="0" applyFont="1" applyFill="1" applyBorder="1" applyAlignment="1" applyProtection="1">
      <alignment vertical="center"/>
    </xf>
    <xf numFmtId="164" fontId="5" fillId="0" borderId="23" xfId="2" applyNumberFormat="1" applyFont="1" applyFill="1" applyBorder="1"/>
    <xf numFmtId="0" fontId="39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43" fillId="0" borderId="0" xfId="0" applyFont="1" applyAlignment="1">
      <alignment horizontal="center" vertical="center"/>
    </xf>
    <xf numFmtId="44" fontId="32" fillId="3" borderId="0" xfId="2" applyFont="1" applyFill="1"/>
    <xf numFmtId="164" fontId="32" fillId="0" borderId="0" xfId="2" applyNumberFormat="1" applyFont="1" applyFill="1"/>
    <xf numFmtId="44" fontId="32" fillId="4" borderId="0" xfId="2" applyFont="1" applyFill="1"/>
    <xf numFmtId="44" fontId="40" fillId="0" borderId="0" xfId="2" applyFont="1"/>
  </cellXfs>
  <cellStyles count="11">
    <cellStyle name="Lien hypertexte" xfId="3" builtinId="8" hidden="1"/>
    <cellStyle name="Lien hypertexte" xfId="5" builtinId="8" hidden="1"/>
    <cellStyle name="Lien hypertexte" xfId="8" builtinId="8" hidden="1"/>
    <cellStyle name="Lien hypertexte" xfId="10" builtinId="8"/>
    <cellStyle name="Lien hypertexte visité" xfId="4" builtinId="9" hidden="1"/>
    <cellStyle name="Lien hypertexte visité" xfId="6" builtinId="9" hidden="1"/>
    <cellStyle name="Lien hypertexte visité" xfId="7" builtinId="9" hidden="1"/>
    <cellStyle name="Lien hypertexte visité" xfId="9" builtinId="9" hidden="1"/>
    <cellStyle name="Milliers" xfId="1" builtinId="3"/>
    <cellStyle name="Monétaire" xfId="2" builtinId="4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e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68014</xdr:colOff>
      <xdr:row>20</xdr:row>
      <xdr:rowOff>152400</xdr:rowOff>
    </xdr:from>
    <xdr:to>
      <xdr:col>6</xdr:col>
      <xdr:colOff>805319</xdr:colOff>
      <xdr:row>24</xdr:row>
      <xdr:rowOff>152400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4055814" y="5118100"/>
          <a:ext cx="737305" cy="13716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22</xdr:row>
      <xdr:rowOff>12699</xdr:rowOff>
    </xdr:from>
    <xdr:to>
      <xdr:col>9</xdr:col>
      <xdr:colOff>774699</xdr:colOff>
      <xdr:row>24</xdr:row>
      <xdr:rowOff>174868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59400" y="2298699"/>
          <a:ext cx="749299" cy="1152769"/>
        </a:xfrm>
        <a:prstGeom prst="rect">
          <a:avLst/>
        </a:prstGeom>
      </xdr:spPr>
    </xdr:pic>
    <xdr:clientData/>
  </xdr:twoCellAnchor>
  <xdr:twoCellAnchor editAs="oneCell">
    <xdr:from>
      <xdr:col>2</xdr:col>
      <xdr:colOff>292099</xdr:colOff>
      <xdr:row>22</xdr:row>
      <xdr:rowOff>76199</xdr:rowOff>
    </xdr:from>
    <xdr:to>
      <xdr:col>5</xdr:col>
      <xdr:colOff>38100</xdr:colOff>
      <xdr:row>24</xdr:row>
      <xdr:rowOff>79576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43099" y="5333999"/>
          <a:ext cx="1346201" cy="993977"/>
        </a:xfrm>
        <a:prstGeom prst="rect">
          <a:avLst/>
        </a:prstGeom>
      </xdr:spPr>
    </xdr:pic>
    <xdr:clientData/>
  </xdr:twoCellAnchor>
  <xdr:twoCellAnchor editAs="oneCell">
    <xdr:from>
      <xdr:col>11</xdr:col>
      <xdr:colOff>660400</xdr:colOff>
      <xdr:row>22</xdr:row>
      <xdr:rowOff>139700</xdr:rowOff>
    </xdr:from>
    <xdr:to>
      <xdr:col>13</xdr:col>
      <xdr:colOff>279400</xdr:colOff>
      <xdr:row>24</xdr:row>
      <xdr:rowOff>152400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29500" y="2425700"/>
          <a:ext cx="1003300" cy="1003300"/>
        </a:xfrm>
        <a:prstGeom prst="rect">
          <a:avLst/>
        </a:prstGeom>
      </xdr:spPr>
    </xdr:pic>
    <xdr:clientData/>
  </xdr:twoCellAnchor>
  <xdr:twoCellAnchor>
    <xdr:from>
      <xdr:col>1</xdr:col>
      <xdr:colOff>177800</xdr:colOff>
      <xdr:row>0</xdr:row>
      <xdr:rowOff>0</xdr:rowOff>
    </xdr:from>
    <xdr:to>
      <xdr:col>16</xdr:col>
      <xdr:colOff>76200</xdr:colOff>
      <xdr:row>8</xdr:row>
      <xdr:rowOff>76200</xdr:rowOff>
    </xdr:to>
    <xdr:pic>
      <xdr:nvPicPr>
        <xdr:cNvPr id="6" name="Picture 1" descr="En tête lettre Blc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300" y="0"/>
          <a:ext cx="100584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393700</xdr:colOff>
      <xdr:row>116</xdr:row>
      <xdr:rowOff>12700</xdr:rowOff>
    </xdr:from>
    <xdr:to>
      <xdr:col>11</xdr:col>
      <xdr:colOff>457200</xdr:colOff>
      <xdr:row>125</xdr:row>
      <xdr:rowOff>163513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81500" y="24498300"/>
          <a:ext cx="3695700" cy="2309813"/>
        </a:xfrm>
        <a:prstGeom prst="rect">
          <a:avLst/>
        </a:prstGeom>
      </xdr:spPr>
    </xdr:pic>
    <xdr:clientData/>
  </xdr:twoCellAnchor>
  <xdr:twoCellAnchor editAs="oneCell">
    <xdr:from>
      <xdr:col>15</xdr:col>
      <xdr:colOff>203201</xdr:colOff>
      <xdr:row>21</xdr:row>
      <xdr:rowOff>63501</xdr:rowOff>
    </xdr:from>
    <xdr:to>
      <xdr:col>15</xdr:col>
      <xdr:colOff>587645</xdr:colOff>
      <xdr:row>24</xdr:row>
      <xdr:rowOff>76200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553701" y="5334001"/>
          <a:ext cx="384444" cy="1193799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127</xdr:row>
      <xdr:rowOff>76200</xdr:rowOff>
    </xdr:from>
    <xdr:to>
      <xdr:col>13</xdr:col>
      <xdr:colOff>469900</xdr:colOff>
      <xdr:row>159</xdr:row>
      <xdr:rowOff>127000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289300" y="26835100"/>
          <a:ext cx="6184900" cy="6184900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9</xdr:row>
      <xdr:rowOff>63500</xdr:rowOff>
    </xdr:from>
    <xdr:to>
      <xdr:col>11</xdr:col>
      <xdr:colOff>644978</xdr:colOff>
      <xdr:row>11</xdr:row>
      <xdr:rowOff>76200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86199" y="1778000"/>
          <a:ext cx="3515179" cy="393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3:W162"/>
  <sheetViews>
    <sheetView tabSelected="1" workbookViewId="0">
      <selection activeCell="A3" sqref="A3"/>
    </sheetView>
  </sheetViews>
  <sheetFormatPr baseColWidth="10" defaultRowHeight="15" x14ac:dyDescent="0"/>
  <cols>
    <col min="3" max="3" width="4" customWidth="1"/>
    <col min="4" max="4" width="10.1640625" customWidth="1"/>
    <col min="5" max="5" width="6.83203125" style="20" customWidth="1"/>
    <col min="6" max="6" width="9.6640625" style="1" customWidth="1"/>
    <col min="8" max="8" width="8.5" style="17" customWidth="1"/>
    <col min="9" max="9" width="8.83203125" style="1" customWidth="1"/>
    <col min="11" max="11" width="8.6640625" style="20" customWidth="1"/>
    <col min="12" max="12" width="8.6640625" style="1" customWidth="1"/>
    <col min="13" max="13" width="9.5" customWidth="1"/>
    <col min="14" max="14" width="8.5" style="22" customWidth="1"/>
    <col min="15" max="15" width="9.1640625" style="1" customWidth="1"/>
    <col min="16" max="16" width="10.1640625" customWidth="1"/>
    <col min="17" max="17" width="5.83203125" customWidth="1"/>
    <col min="18" max="19" width="8" customWidth="1"/>
  </cols>
  <sheetData>
    <row r="13" spans="4:16">
      <c r="D13" s="82" t="s">
        <v>134</v>
      </c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</row>
    <row r="14" spans="4:16" ht="57" customHeight="1"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</row>
    <row r="15" spans="4:16" ht="11" customHeight="1">
      <c r="D15" s="84" t="s">
        <v>133</v>
      </c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</row>
    <row r="16" spans="4:16"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</row>
    <row r="17" spans="2:23" ht="4" customHeight="1">
      <c r="D17">
        <v>7</v>
      </c>
    </row>
    <row r="18" spans="2:23" ht="94" customHeight="1">
      <c r="C18" s="85" t="s">
        <v>135</v>
      </c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</row>
    <row r="19" spans="2:23" ht="9" customHeight="1">
      <c r="I19" s="36"/>
      <c r="J19" s="36"/>
    </row>
    <row r="20" spans="2:23" ht="15" customHeight="1">
      <c r="D20" s="42"/>
      <c r="E20" s="154" t="s">
        <v>111</v>
      </c>
      <c r="F20" s="154"/>
      <c r="G20" s="154"/>
      <c r="H20" s="155"/>
      <c r="I20" s="156"/>
      <c r="J20" s="152" t="s">
        <v>93</v>
      </c>
      <c r="K20" s="152"/>
      <c r="L20" s="152"/>
      <c r="M20" s="157"/>
      <c r="N20" s="158"/>
      <c r="O20" s="153" t="s">
        <v>136</v>
      </c>
      <c r="P20" s="153"/>
      <c r="Q20" s="153"/>
    </row>
    <row r="21" spans="2:23" ht="15" customHeight="1">
      <c r="D21" s="42"/>
      <c r="E21" s="154"/>
      <c r="F21" s="154"/>
      <c r="G21" s="154"/>
      <c r="H21" s="155"/>
      <c r="I21" s="156"/>
      <c r="J21" s="152"/>
      <c r="K21" s="152"/>
      <c r="L21" s="152"/>
      <c r="M21" s="157"/>
      <c r="N21" s="158"/>
      <c r="O21" s="153"/>
      <c r="P21" s="153"/>
      <c r="Q21" s="153"/>
    </row>
    <row r="23" spans="2:23" ht="39" customHeight="1"/>
    <row r="24" spans="2:23" ht="39" customHeight="1"/>
    <row r="25" spans="2:23">
      <c r="S25" s="37"/>
      <c r="T25" s="37"/>
      <c r="U25" s="37"/>
      <c r="V25" s="37"/>
      <c r="W25" s="37"/>
    </row>
    <row r="26" spans="2:23" ht="15" customHeight="1">
      <c r="B26" s="109" t="s">
        <v>104</v>
      </c>
      <c r="C26" s="109" t="s">
        <v>58</v>
      </c>
      <c r="D26" s="130" t="s">
        <v>106</v>
      </c>
      <c r="E26" s="125" t="s">
        <v>105</v>
      </c>
      <c r="F26" s="113" t="s">
        <v>62</v>
      </c>
      <c r="G26" s="107" t="s">
        <v>59</v>
      </c>
      <c r="H26" s="126" t="s">
        <v>105</v>
      </c>
      <c r="I26" s="127" t="s">
        <v>62</v>
      </c>
      <c r="J26" s="107" t="s">
        <v>61</v>
      </c>
      <c r="K26" s="125" t="s">
        <v>102</v>
      </c>
      <c r="L26" s="127" t="s">
        <v>62</v>
      </c>
      <c r="M26" s="107" t="s">
        <v>60</v>
      </c>
      <c r="N26" s="108" t="s">
        <v>102</v>
      </c>
      <c r="O26" s="113" t="s">
        <v>62</v>
      </c>
      <c r="P26" s="107" t="s">
        <v>103</v>
      </c>
      <c r="Q26" s="108" t="s">
        <v>102</v>
      </c>
      <c r="R26" s="113" t="s">
        <v>62</v>
      </c>
      <c r="S26" s="37"/>
      <c r="T26" s="37"/>
      <c r="U26" s="37"/>
      <c r="V26" s="37"/>
      <c r="W26" s="37"/>
    </row>
    <row r="27" spans="2:23" ht="15" hidden="1" customHeight="1">
      <c r="B27" s="109"/>
      <c r="C27" s="109"/>
      <c r="D27" s="107"/>
      <c r="E27" s="125"/>
      <c r="F27" s="113"/>
      <c r="G27" s="107"/>
      <c r="H27" s="126"/>
      <c r="I27" s="127"/>
      <c r="J27" s="107"/>
      <c r="K27" s="125"/>
      <c r="L27" s="127"/>
      <c r="M27" s="107"/>
      <c r="N27" s="108"/>
      <c r="O27" s="113"/>
      <c r="P27" s="107"/>
      <c r="Q27" s="108"/>
      <c r="R27" s="113"/>
      <c r="S27" s="37"/>
      <c r="T27" s="37"/>
      <c r="U27" s="37"/>
      <c r="V27" s="37"/>
      <c r="W27" s="37"/>
    </row>
    <row r="28" spans="2:23" ht="36" customHeight="1">
      <c r="B28" s="109"/>
      <c r="C28" s="109"/>
      <c r="D28" s="107"/>
      <c r="E28" s="125"/>
      <c r="F28" s="113"/>
      <c r="G28" s="107"/>
      <c r="H28" s="126"/>
      <c r="I28" s="127"/>
      <c r="J28" s="107"/>
      <c r="K28" s="125"/>
      <c r="L28" s="127"/>
      <c r="M28" s="107"/>
      <c r="N28" s="108"/>
      <c r="O28" s="113"/>
      <c r="P28" s="107"/>
      <c r="Q28" s="108"/>
      <c r="R28" s="113"/>
      <c r="S28" s="37"/>
      <c r="T28" s="37"/>
      <c r="U28" s="37"/>
      <c r="V28" s="37"/>
      <c r="W28" s="37"/>
    </row>
    <row r="29" spans="2:23">
      <c r="B29" s="131" t="s">
        <v>0</v>
      </c>
      <c r="C29" s="43" t="s">
        <v>1</v>
      </c>
      <c r="D29" s="16"/>
      <c r="E29" s="44">
        <v>6</v>
      </c>
      <c r="F29" s="26">
        <f>D29*E29</f>
        <v>0</v>
      </c>
      <c r="G29" s="7"/>
      <c r="H29" s="45">
        <v>24</v>
      </c>
      <c r="I29" s="26">
        <f>G29*H29</f>
        <v>0</v>
      </c>
      <c r="J29" s="7"/>
      <c r="K29" s="44">
        <v>18</v>
      </c>
      <c r="L29" s="26">
        <f>J29*K29</f>
        <v>0</v>
      </c>
      <c r="M29" s="7"/>
      <c r="N29" s="46">
        <v>39</v>
      </c>
      <c r="O29" s="26">
        <f>M29*N29</f>
        <v>0</v>
      </c>
      <c r="P29" s="8"/>
      <c r="Q29" s="46">
        <v>36</v>
      </c>
      <c r="R29" s="26">
        <f>P29*Q29</f>
        <v>0</v>
      </c>
    </row>
    <row r="30" spans="2:23">
      <c r="B30" s="131" t="s">
        <v>2</v>
      </c>
      <c r="C30" s="43" t="s">
        <v>3</v>
      </c>
      <c r="D30" s="16"/>
      <c r="E30" s="44">
        <v>6</v>
      </c>
      <c r="F30" s="26">
        <f t="shared" ref="F30:F77" si="0">D30*E30</f>
        <v>0</v>
      </c>
      <c r="G30" s="8"/>
      <c r="H30" s="45">
        <v>24</v>
      </c>
      <c r="I30" s="26">
        <f t="shared" ref="I30:I77" si="1">G30*H30</f>
        <v>0</v>
      </c>
      <c r="J30" s="64"/>
      <c r="K30" s="44">
        <v>18</v>
      </c>
      <c r="L30" s="26">
        <f t="shared" ref="L30:L77" si="2">J30*K30</f>
        <v>0</v>
      </c>
      <c r="M30" s="8"/>
      <c r="N30" s="46">
        <v>39</v>
      </c>
      <c r="O30" s="26">
        <f t="shared" ref="O30:O77" si="3">M30*N30</f>
        <v>0</v>
      </c>
      <c r="P30" s="8"/>
      <c r="Q30" s="46">
        <v>36</v>
      </c>
      <c r="R30" s="26">
        <f t="shared" ref="R30:R77" si="4">P30*Q30</f>
        <v>0</v>
      </c>
    </row>
    <row r="31" spans="2:23">
      <c r="B31" s="131" t="s">
        <v>4</v>
      </c>
      <c r="C31" s="43" t="s">
        <v>5</v>
      </c>
      <c r="D31" s="16"/>
      <c r="E31" s="44">
        <v>6</v>
      </c>
      <c r="F31" s="26">
        <f t="shared" si="0"/>
        <v>0</v>
      </c>
      <c r="G31" s="8"/>
      <c r="H31" s="45">
        <v>24</v>
      </c>
      <c r="I31" s="26">
        <f t="shared" si="1"/>
        <v>0</v>
      </c>
      <c r="J31" s="64"/>
      <c r="K31" s="44">
        <v>18</v>
      </c>
      <c r="L31" s="26">
        <f t="shared" si="2"/>
        <v>0</v>
      </c>
      <c r="M31" s="8"/>
      <c r="N31" s="46">
        <v>39</v>
      </c>
      <c r="O31" s="26">
        <f t="shared" si="3"/>
        <v>0</v>
      </c>
      <c r="P31" s="8"/>
      <c r="Q31" s="46">
        <v>36</v>
      </c>
      <c r="R31" s="26">
        <f t="shared" si="4"/>
        <v>0</v>
      </c>
      <c r="T31" s="1"/>
      <c r="V31" s="22"/>
      <c r="W31" s="1"/>
    </row>
    <row r="32" spans="2:23">
      <c r="B32" s="131" t="s">
        <v>6</v>
      </c>
      <c r="C32" s="43" t="s">
        <v>7</v>
      </c>
      <c r="D32" s="16"/>
      <c r="E32" s="44">
        <v>6</v>
      </c>
      <c r="F32" s="26">
        <f t="shared" si="0"/>
        <v>0</v>
      </c>
      <c r="G32" s="8"/>
      <c r="H32" s="45">
        <v>24</v>
      </c>
      <c r="I32" s="26">
        <f t="shared" si="1"/>
        <v>0</v>
      </c>
      <c r="J32" s="64"/>
      <c r="K32" s="44">
        <v>18</v>
      </c>
      <c r="L32" s="26">
        <f t="shared" si="2"/>
        <v>0</v>
      </c>
      <c r="M32" s="8"/>
      <c r="N32" s="46">
        <v>39</v>
      </c>
      <c r="O32" s="26">
        <f t="shared" si="3"/>
        <v>0</v>
      </c>
      <c r="P32" s="8"/>
      <c r="Q32" s="46">
        <v>36</v>
      </c>
      <c r="R32" s="26">
        <f t="shared" si="4"/>
        <v>0</v>
      </c>
    </row>
    <row r="33" spans="2:23">
      <c r="B33" s="131" t="s">
        <v>8</v>
      </c>
      <c r="C33" s="43" t="s">
        <v>9</v>
      </c>
      <c r="D33" s="16"/>
      <c r="E33" s="44">
        <v>6</v>
      </c>
      <c r="F33" s="26">
        <f t="shared" si="0"/>
        <v>0</v>
      </c>
      <c r="G33" s="8"/>
      <c r="H33" s="45">
        <v>24</v>
      </c>
      <c r="I33" s="26">
        <f t="shared" si="1"/>
        <v>0</v>
      </c>
      <c r="J33" s="64"/>
      <c r="K33" s="44">
        <v>18</v>
      </c>
      <c r="L33" s="26">
        <f t="shared" si="2"/>
        <v>0</v>
      </c>
      <c r="M33" s="8"/>
      <c r="N33" s="46">
        <v>39</v>
      </c>
      <c r="O33" s="26">
        <f t="shared" si="3"/>
        <v>0</v>
      </c>
      <c r="P33" s="8"/>
      <c r="Q33" s="46">
        <v>36</v>
      </c>
      <c r="R33" s="26">
        <f t="shared" si="4"/>
        <v>0</v>
      </c>
    </row>
    <row r="34" spans="2:23">
      <c r="B34" s="131" t="s">
        <v>10</v>
      </c>
      <c r="C34" s="43" t="s">
        <v>11</v>
      </c>
      <c r="D34" s="16"/>
      <c r="E34" s="44">
        <v>6</v>
      </c>
      <c r="F34" s="26">
        <f t="shared" si="0"/>
        <v>0</v>
      </c>
      <c r="G34" s="8"/>
      <c r="H34" s="45">
        <v>24</v>
      </c>
      <c r="I34" s="26">
        <f t="shared" si="1"/>
        <v>0</v>
      </c>
      <c r="J34" s="64"/>
      <c r="K34" s="44">
        <v>18</v>
      </c>
      <c r="L34" s="26">
        <f t="shared" si="2"/>
        <v>0</v>
      </c>
      <c r="M34" s="8"/>
      <c r="N34" s="46">
        <v>39</v>
      </c>
      <c r="O34" s="26">
        <f t="shared" si="3"/>
        <v>0</v>
      </c>
      <c r="P34" s="8"/>
      <c r="Q34" s="46">
        <v>36</v>
      </c>
      <c r="R34" s="26">
        <f t="shared" si="4"/>
        <v>0</v>
      </c>
    </row>
    <row r="35" spans="2:23">
      <c r="B35" s="131" t="s">
        <v>12</v>
      </c>
      <c r="C35" s="43" t="s">
        <v>13</v>
      </c>
      <c r="D35" s="16"/>
      <c r="E35" s="44">
        <v>6</v>
      </c>
      <c r="F35" s="26">
        <f t="shared" si="0"/>
        <v>0</v>
      </c>
      <c r="G35" s="8"/>
      <c r="H35" s="45">
        <v>24</v>
      </c>
      <c r="I35" s="26">
        <f t="shared" si="1"/>
        <v>0</v>
      </c>
      <c r="J35" s="64"/>
      <c r="K35" s="44">
        <v>18</v>
      </c>
      <c r="L35" s="26">
        <f t="shared" si="2"/>
        <v>0</v>
      </c>
      <c r="M35" s="8"/>
      <c r="N35" s="46">
        <v>39</v>
      </c>
      <c r="O35" s="26">
        <f t="shared" si="3"/>
        <v>0</v>
      </c>
      <c r="P35" s="8"/>
      <c r="Q35" s="46">
        <v>36</v>
      </c>
      <c r="R35" s="26">
        <f t="shared" si="4"/>
        <v>0</v>
      </c>
      <c r="T35" s="1"/>
      <c r="V35" s="22"/>
      <c r="W35" s="1"/>
    </row>
    <row r="36" spans="2:23">
      <c r="B36" s="131" t="s">
        <v>14</v>
      </c>
      <c r="C36" s="43" t="s">
        <v>15</v>
      </c>
      <c r="D36" s="16"/>
      <c r="E36" s="44">
        <v>6</v>
      </c>
      <c r="F36" s="26">
        <f t="shared" si="0"/>
        <v>0</v>
      </c>
      <c r="G36" s="8"/>
      <c r="H36" s="45">
        <v>24</v>
      </c>
      <c r="I36" s="26">
        <f t="shared" si="1"/>
        <v>0</v>
      </c>
      <c r="J36" s="64"/>
      <c r="K36" s="44">
        <v>18</v>
      </c>
      <c r="L36" s="26">
        <f t="shared" si="2"/>
        <v>0</v>
      </c>
      <c r="M36" s="8"/>
      <c r="N36" s="46">
        <v>39</v>
      </c>
      <c r="O36" s="26">
        <f t="shared" si="3"/>
        <v>0</v>
      </c>
      <c r="P36" s="8"/>
      <c r="Q36" s="46">
        <v>36</v>
      </c>
      <c r="R36" s="26">
        <f t="shared" si="4"/>
        <v>0</v>
      </c>
    </row>
    <row r="37" spans="2:23">
      <c r="B37" s="131" t="s">
        <v>16</v>
      </c>
      <c r="C37" s="43" t="s">
        <v>17</v>
      </c>
      <c r="D37" s="16"/>
      <c r="E37" s="44">
        <v>6</v>
      </c>
      <c r="F37" s="26">
        <f t="shared" si="0"/>
        <v>0</v>
      </c>
      <c r="G37" s="8"/>
      <c r="H37" s="45">
        <v>24</v>
      </c>
      <c r="I37" s="26">
        <f t="shared" si="1"/>
        <v>0</v>
      </c>
      <c r="J37" s="64"/>
      <c r="K37" s="44">
        <v>18</v>
      </c>
      <c r="L37" s="26">
        <f t="shared" si="2"/>
        <v>0</v>
      </c>
      <c r="M37" s="8"/>
      <c r="N37" s="46">
        <v>39</v>
      </c>
      <c r="O37" s="26">
        <f t="shared" si="3"/>
        <v>0</v>
      </c>
      <c r="P37" s="8"/>
      <c r="Q37" s="46">
        <v>36</v>
      </c>
      <c r="R37" s="26">
        <f t="shared" si="4"/>
        <v>0</v>
      </c>
    </row>
    <row r="38" spans="2:23">
      <c r="B38" s="131" t="s">
        <v>18</v>
      </c>
      <c r="C38" s="47">
        <v>10</v>
      </c>
      <c r="D38" s="16"/>
      <c r="E38" s="44">
        <v>6</v>
      </c>
      <c r="F38" s="26">
        <f t="shared" si="0"/>
        <v>0</v>
      </c>
      <c r="G38" s="8"/>
      <c r="H38" s="45">
        <v>24</v>
      </c>
      <c r="I38" s="26">
        <f t="shared" si="1"/>
        <v>0</v>
      </c>
      <c r="J38" s="64"/>
      <c r="K38" s="44">
        <v>18</v>
      </c>
      <c r="L38" s="26">
        <f t="shared" si="2"/>
        <v>0</v>
      </c>
      <c r="M38" s="8"/>
      <c r="N38" s="46">
        <v>39</v>
      </c>
      <c r="O38" s="26">
        <f t="shared" si="3"/>
        <v>0</v>
      </c>
      <c r="P38" s="8"/>
      <c r="Q38" s="46">
        <v>36</v>
      </c>
      <c r="R38" s="26">
        <f t="shared" si="4"/>
        <v>0</v>
      </c>
    </row>
    <row r="39" spans="2:23">
      <c r="B39" s="131" t="s">
        <v>19</v>
      </c>
      <c r="C39" s="47">
        <v>12</v>
      </c>
      <c r="D39" s="16"/>
      <c r="E39" s="44">
        <v>6</v>
      </c>
      <c r="F39" s="26">
        <f t="shared" si="0"/>
        <v>0</v>
      </c>
      <c r="G39" s="8"/>
      <c r="H39" s="45">
        <v>24</v>
      </c>
      <c r="I39" s="26">
        <f t="shared" si="1"/>
        <v>0</v>
      </c>
      <c r="J39" s="64"/>
      <c r="K39" s="44">
        <v>18</v>
      </c>
      <c r="L39" s="26">
        <f t="shared" si="2"/>
        <v>0</v>
      </c>
      <c r="M39" s="8"/>
      <c r="N39" s="46">
        <v>39</v>
      </c>
      <c r="O39" s="26">
        <f t="shared" si="3"/>
        <v>0</v>
      </c>
      <c r="P39" s="8"/>
      <c r="Q39" s="46">
        <v>36</v>
      </c>
      <c r="R39" s="26">
        <f t="shared" si="4"/>
        <v>0</v>
      </c>
    </row>
    <row r="40" spans="2:23">
      <c r="B40" s="131" t="s">
        <v>20</v>
      </c>
      <c r="C40" s="47">
        <v>13</v>
      </c>
      <c r="D40" s="16"/>
      <c r="E40" s="44">
        <v>6</v>
      </c>
      <c r="F40" s="26">
        <f t="shared" si="0"/>
        <v>0</v>
      </c>
      <c r="G40" s="8"/>
      <c r="H40" s="45">
        <v>24</v>
      </c>
      <c r="I40" s="26">
        <f t="shared" si="1"/>
        <v>0</v>
      </c>
      <c r="J40" s="64"/>
      <c r="K40" s="44">
        <v>18</v>
      </c>
      <c r="L40" s="26">
        <f t="shared" si="2"/>
        <v>0</v>
      </c>
      <c r="M40" s="8"/>
      <c r="N40" s="46">
        <v>39</v>
      </c>
      <c r="O40" s="26">
        <f t="shared" si="3"/>
        <v>0</v>
      </c>
      <c r="P40" s="8"/>
      <c r="Q40" s="46">
        <v>36</v>
      </c>
      <c r="R40" s="26">
        <f t="shared" si="4"/>
        <v>0</v>
      </c>
    </row>
    <row r="41" spans="2:23">
      <c r="B41" s="131" t="s">
        <v>21</v>
      </c>
      <c r="C41" s="47">
        <v>14</v>
      </c>
      <c r="D41" s="16"/>
      <c r="E41" s="44">
        <v>6</v>
      </c>
      <c r="F41" s="26">
        <f t="shared" si="0"/>
        <v>0</v>
      </c>
      <c r="G41" s="8"/>
      <c r="H41" s="45">
        <v>24</v>
      </c>
      <c r="I41" s="26">
        <f t="shared" si="1"/>
        <v>0</v>
      </c>
      <c r="J41" s="12"/>
      <c r="K41" s="44">
        <v>18</v>
      </c>
      <c r="L41" s="26">
        <f t="shared" si="2"/>
        <v>0</v>
      </c>
      <c r="M41" s="8"/>
      <c r="N41" s="46">
        <v>39</v>
      </c>
      <c r="O41" s="26">
        <f t="shared" si="3"/>
        <v>0</v>
      </c>
      <c r="P41" s="8"/>
      <c r="Q41" s="46">
        <v>36</v>
      </c>
      <c r="R41" s="26">
        <f t="shared" si="4"/>
        <v>0</v>
      </c>
    </row>
    <row r="42" spans="2:23">
      <c r="B42" s="131" t="s">
        <v>22</v>
      </c>
      <c r="C42" s="47">
        <v>15</v>
      </c>
      <c r="D42" s="16"/>
      <c r="E42" s="44">
        <v>6</v>
      </c>
      <c r="F42" s="26">
        <f t="shared" si="0"/>
        <v>0</v>
      </c>
      <c r="G42" s="8"/>
      <c r="H42" s="45">
        <v>24</v>
      </c>
      <c r="I42" s="26">
        <f t="shared" si="1"/>
        <v>0</v>
      </c>
      <c r="J42" s="12"/>
      <c r="K42" s="44">
        <v>18</v>
      </c>
      <c r="L42" s="26">
        <f t="shared" si="2"/>
        <v>0</v>
      </c>
      <c r="M42" s="8"/>
      <c r="N42" s="46">
        <v>39</v>
      </c>
      <c r="O42" s="26">
        <f t="shared" si="3"/>
        <v>0</v>
      </c>
      <c r="P42" s="8"/>
      <c r="Q42" s="46">
        <v>36</v>
      </c>
      <c r="R42" s="26">
        <f t="shared" si="4"/>
        <v>0</v>
      </c>
    </row>
    <row r="43" spans="2:23">
      <c r="B43" s="131" t="s">
        <v>23</v>
      </c>
      <c r="C43" s="47">
        <v>16</v>
      </c>
      <c r="D43" s="16"/>
      <c r="E43" s="44">
        <v>6</v>
      </c>
      <c r="F43" s="26">
        <f t="shared" si="0"/>
        <v>0</v>
      </c>
      <c r="G43" s="8"/>
      <c r="H43" s="45">
        <v>24</v>
      </c>
      <c r="I43" s="26">
        <f t="shared" si="1"/>
        <v>0</v>
      </c>
      <c r="J43" s="12"/>
      <c r="K43" s="44">
        <v>18</v>
      </c>
      <c r="L43" s="26">
        <f t="shared" si="2"/>
        <v>0</v>
      </c>
      <c r="M43" s="8"/>
      <c r="N43" s="46">
        <v>39</v>
      </c>
      <c r="O43" s="26">
        <f t="shared" si="3"/>
        <v>0</v>
      </c>
      <c r="P43" s="8"/>
      <c r="Q43" s="46">
        <v>36</v>
      </c>
      <c r="R43" s="26">
        <f t="shared" si="4"/>
        <v>0</v>
      </c>
    </row>
    <row r="44" spans="2:23">
      <c r="B44" s="131" t="s">
        <v>24</v>
      </c>
      <c r="C44" s="47">
        <v>19</v>
      </c>
      <c r="D44" s="16"/>
      <c r="E44" s="44">
        <v>6</v>
      </c>
      <c r="F44" s="26">
        <f t="shared" si="0"/>
        <v>0</v>
      </c>
      <c r="G44" s="8"/>
      <c r="H44" s="45">
        <v>24</v>
      </c>
      <c r="I44" s="26">
        <f t="shared" si="1"/>
        <v>0</v>
      </c>
      <c r="J44" s="12"/>
      <c r="K44" s="44">
        <v>18</v>
      </c>
      <c r="L44" s="26">
        <f t="shared" si="2"/>
        <v>0</v>
      </c>
      <c r="M44" s="8"/>
      <c r="N44" s="46">
        <v>39</v>
      </c>
      <c r="O44" s="26">
        <f t="shared" si="3"/>
        <v>0</v>
      </c>
      <c r="P44" s="8"/>
      <c r="Q44" s="46">
        <v>36</v>
      </c>
      <c r="R44" s="26">
        <f t="shared" si="4"/>
        <v>0</v>
      </c>
    </row>
    <row r="45" spans="2:23">
      <c r="B45" s="131" t="s">
        <v>25</v>
      </c>
      <c r="C45" s="47">
        <v>21</v>
      </c>
      <c r="D45" s="16"/>
      <c r="E45" s="44">
        <v>6</v>
      </c>
      <c r="F45" s="26">
        <f t="shared" si="0"/>
        <v>0</v>
      </c>
      <c r="G45" s="8"/>
      <c r="H45" s="45">
        <v>24</v>
      </c>
      <c r="I45" s="26">
        <f t="shared" si="1"/>
        <v>0</v>
      </c>
      <c r="J45" s="12"/>
      <c r="K45" s="44">
        <v>18</v>
      </c>
      <c r="L45" s="26">
        <f t="shared" si="2"/>
        <v>0</v>
      </c>
      <c r="M45" s="8"/>
      <c r="N45" s="46">
        <v>39</v>
      </c>
      <c r="O45" s="26">
        <f t="shared" si="3"/>
        <v>0</v>
      </c>
      <c r="P45" s="8"/>
      <c r="Q45" s="46">
        <v>36</v>
      </c>
      <c r="R45" s="26">
        <f t="shared" si="4"/>
        <v>0</v>
      </c>
    </row>
    <row r="46" spans="2:23">
      <c r="B46" s="131" t="s">
        <v>26</v>
      </c>
      <c r="C46" s="47">
        <v>22</v>
      </c>
      <c r="D46" s="16"/>
      <c r="E46" s="44">
        <v>6</v>
      </c>
      <c r="F46" s="26">
        <f t="shared" si="0"/>
        <v>0</v>
      </c>
      <c r="G46" s="8"/>
      <c r="H46" s="45">
        <v>24</v>
      </c>
      <c r="I46" s="26">
        <f t="shared" si="1"/>
        <v>0</v>
      </c>
      <c r="J46" s="12"/>
      <c r="K46" s="44">
        <v>18</v>
      </c>
      <c r="L46" s="26">
        <f t="shared" si="2"/>
        <v>0</v>
      </c>
      <c r="M46" s="8"/>
      <c r="N46" s="46">
        <v>39</v>
      </c>
      <c r="O46" s="26">
        <f t="shared" si="3"/>
        <v>0</v>
      </c>
      <c r="P46" s="8"/>
      <c r="Q46" s="46">
        <v>36</v>
      </c>
      <c r="R46" s="26">
        <f t="shared" si="4"/>
        <v>0</v>
      </c>
    </row>
    <row r="47" spans="2:23">
      <c r="B47" s="131" t="s">
        <v>27</v>
      </c>
      <c r="C47" s="47">
        <v>23</v>
      </c>
      <c r="D47" s="16"/>
      <c r="E47" s="44">
        <v>6</v>
      </c>
      <c r="F47" s="26">
        <f>D47*E47</f>
        <v>0</v>
      </c>
      <c r="G47" s="8"/>
      <c r="H47" s="45">
        <v>24</v>
      </c>
      <c r="I47" s="26">
        <f t="shared" si="1"/>
        <v>0</v>
      </c>
      <c r="J47" s="64"/>
      <c r="K47" s="44">
        <v>18</v>
      </c>
      <c r="L47" s="26">
        <f t="shared" si="2"/>
        <v>0</v>
      </c>
      <c r="M47" s="8"/>
      <c r="N47" s="46">
        <v>39</v>
      </c>
      <c r="O47" s="26">
        <f t="shared" si="3"/>
        <v>0</v>
      </c>
      <c r="P47" s="8"/>
      <c r="Q47" s="46">
        <v>36</v>
      </c>
      <c r="R47" s="26">
        <f t="shared" si="4"/>
        <v>0</v>
      </c>
    </row>
    <row r="48" spans="2:23">
      <c r="B48" s="131" t="s">
        <v>28</v>
      </c>
      <c r="C48" s="47">
        <v>24</v>
      </c>
      <c r="D48" s="16"/>
      <c r="E48" s="44">
        <v>6</v>
      </c>
      <c r="F48" s="26">
        <f t="shared" si="0"/>
        <v>0</v>
      </c>
      <c r="G48" s="55"/>
      <c r="H48" s="45">
        <v>24</v>
      </c>
      <c r="I48" s="26">
        <f t="shared" si="1"/>
        <v>0</v>
      </c>
      <c r="J48" s="12"/>
      <c r="K48" s="44">
        <v>18</v>
      </c>
      <c r="L48" s="26">
        <f t="shared" si="2"/>
        <v>0</v>
      </c>
      <c r="M48" s="8"/>
      <c r="N48" s="46">
        <v>39</v>
      </c>
      <c r="O48" s="26">
        <f t="shared" si="3"/>
        <v>0</v>
      </c>
      <c r="P48" s="8"/>
      <c r="Q48" s="46">
        <v>36</v>
      </c>
      <c r="R48" s="26">
        <f t="shared" si="4"/>
        <v>0</v>
      </c>
    </row>
    <row r="49" spans="2:18">
      <c r="B49" s="131" t="s">
        <v>29</v>
      </c>
      <c r="C49" s="47">
        <v>25</v>
      </c>
      <c r="D49" s="16"/>
      <c r="E49" s="44">
        <v>6</v>
      </c>
      <c r="F49" s="26">
        <f t="shared" si="0"/>
        <v>0</v>
      </c>
      <c r="G49" s="8"/>
      <c r="H49" s="45">
        <v>24</v>
      </c>
      <c r="I49" s="26">
        <f t="shared" si="1"/>
        <v>0</v>
      </c>
      <c r="J49" s="12"/>
      <c r="K49" s="44">
        <v>18</v>
      </c>
      <c r="L49" s="26">
        <f t="shared" si="2"/>
        <v>0</v>
      </c>
      <c r="M49" s="8"/>
      <c r="N49" s="46">
        <v>39</v>
      </c>
      <c r="O49" s="26">
        <f t="shared" si="3"/>
        <v>0</v>
      </c>
      <c r="P49" s="8"/>
      <c r="Q49" s="46">
        <v>36</v>
      </c>
      <c r="R49" s="26">
        <f t="shared" si="4"/>
        <v>0</v>
      </c>
    </row>
    <row r="50" spans="2:18">
      <c r="B50" s="131" t="s">
        <v>30</v>
      </c>
      <c r="C50" s="47">
        <v>27</v>
      </c>
      <c r="D50" s="16"/>
      <c r="E50" s="44">
        <v>6</v>
      </c>
      <c r="F50" s="26">
        <f t="shared" si="0"/>
        <v>0</v>
      </c>
      <c r="G50" s="59"/>
      <c r="H50" s="45">
        <v>24</v>
      </c>
      <c r="I50" s="26">
        <f t="shared" si="1"/>
        <v>0</v>
      </c>
      <c r="J50" s="59"/>
      <c r="K50" s="44">
        <v>18</v>
      </c>
      <c r="L50" s="26">
        <f t="shared" si="2"/>
        <v>0</v>
      </c>
      <c r="M50" s="8"/>
      <c r="N50" s="46">
        <v>39</v>
      </c>
      <c r="O50" s="26">
        <f t="shared" si="3"/>
        <v>0</v>
      </c>
      <c r="P50" s="8"/>
      <c r="Q50" s="46">
        <v>36</v>
      </c>
      <c r="R50" s="26">
        <f t="shared" si="4"/>
        <v>0</v>
      </c>
    </row>
    <row r="51" spans="2:18">
      <c r="B51" s="131" t="s">
        <v>31</v>
      </c>
      <c r="C51" s="47">
        <v>28</v>
      </c>
      <c r="D51" s="16"/>
      <c r="E51" s="44">
        <v>6</v>
      </c>
      <c r="F51" s="26">
        <f t="shared" si="0"/>
        <v>0</v>
      </c>
      <c r="G51" s="59"/>
      <c r="H51" s="45">
        <v>24</v>
      </c>
      <c r="I51" s="26">
        <f t="shared" si="1"/>
        <v>0</v>
      </c>
      <c r="J51" s="12"/>
      <c r="K51" s="44">
        <v>18</v>
      </c>
      <c r="L51" s="26">
        <f t="shared" si="2"/>
        <v>0</v>
      </c>
      <c r="M51" s="7"/>
      <c r="N51" s="46">
        <v>39</v>
      </c>
      <c r="O51" s="26">
        <f t="shared" si="3"/>
        <v>0</v>
      </c>
      <c r="P51" s="8"/>
      <c r="Q51" s="46">
        <v>36</v>
      </c>
      <c r="R51" s="26">
        <f t="shared" si="4"/>
        <v>0</v>
      </c>
    </row>
    <row r="52" spans="2:18">
      <c r="B52" s="131" t="s">
        <v>32</v>
      </c>
      <c r="C52" s="47">
        <v>29</v>
      </c>
      <c r="D52" s="16"/>
      <c r="E52" s="44">
        <v>6</v>
      </c>
      <c r="F52" s="26">
        <f t="shared" si="0"/>
        <v>0</v>
      </c>
      <c r="G52" s="8"/>
      <c r="H52" s="45">
        <v>24</v>
      </c>
      <c r="I52" s="26">
        <f t="shared" si="1"/>
        <v>0</v>
      </c>
      <c r="J52" s="12"/>
      <c r="K52" s="44">
        <v>18</v>
      </c>
      <c r="L52" s="26">
        <f t="shared" si="2"/>
        <v>0</v>
      </c>
      <c r="M52" s="8"/>
      <c r="N52" s="46">
        <v>39</v>
      </c>
      <c r="O52" s="26">
        <f t="shared" si="3"/>
        <v>0</v>
      </c>
      <c r="P52" s="8"/>
      <c r="Q52" s="46">
        <v>36</v>
      </c>
      <c r="R52" s="26">
        <f t="shared" si="4"/>
        <v>0</v>
      </c>
    </row>
    <row r="53" spans="2:18">
      <c r="B53" s="131" t="s">
        <v>33</v>
      </c>
      <c r="C53" s="47">
        <v>30</v>
      </c>
      <c r="D53" s="16"/>
      <c r="E53" s="44">
        <v>6</v>
      </c>
      <c r="F53" s="26">
        <f t="shared" si="0"/>
        <v>0</v>
      </c>
      <c r="G53" s="7"/>
      <c r="H53" s="45">
        <v>24</v>
      </c>
      <c r="I53" s="26">
        <f t="shared" si="1"/>
        <v>0</v>
      </c>
      <c r="J53" s="7"/>
      <c r="K53" s="44">
        <v>18</v>
      </c>
      <c r="L53" s="26">
        <f t="shared" si="2"/>
        <v>0</v>
      </c>
      <c r="M53" s="7"/>
      <c r="N53" s="46">
        <v>39</v>
      </c>
      <c r="O53" s="26">
        <f t="shared" si="3"/>
        <v>0</v>
      </c>
      <c r="P53" s="8"/>
      <c r="Q53" s="46">
        <v>36</v>
      </c>
      <c r="R53" s="26">
        <f t="shared" si="4"/>
        <v>0</v>
      </c>
    </row>
    <row r="54" spans="2:18">
      <c r="B54" s="131" t="s">
        <v>34</v>
      </c>
      <c r="C54" s="47">
        <v>31</v>
      </c>
      <c r="D54" s="16"/>
      <c r="E54" s="44">
        <v>6</v>
      </c>
      <c r="F54" s="26">
        <f t="shared" si="0"/>
        <v>0</v>
      </c>
      <c r="G54" s="8"/>
      <c r="H54" s="45">
        <v>24</v>
      </c>
      <c r="I54" s="26">
        <f t="shared" si="1"/>
        <v>0</v>
      </c>
      <c r="J54" s="12"/>
      <c r="K54" s="44">
        <v>18</v>
      </c>
      <c r="L54" s="26">
        <f t="shared" si="2"/>
        <v>0</v>
      </c>
      <c r="M54" s="8"/>
      <c r="N54" s="46">
        <v>39</v>
      </c>
      <c r="O54" s="26">
        <f t="shared" si="3"/>
        <v>0</v>
      </c>
      <c r="P54" s="8"/>
      <c r="Q54" s="46">
        <v>36</v>
      </c>
      <c r="R54" s="26">
        <f t="shared" si="4"/>
        <v>0</v>
      </c>
    </row>
    <row r="55" spans="2:18">
      <c r="B55" s="131" t="s">
        <v>35</v>
      </c>
      <c r="C55" s="47">
        <v>33</v>
      </c>
      <c r="D55" s="16"/>
      <c r="E55" s="44">
        <v>6</v>
      </c>
      <c r="F55" s="26">
        <f t="shared" si="0"/>
        <v>0</v>
      </c>
      <c r="G55" s="59"/>
      <c r="H55" s="45">
        <v>24</v>
      </c>
      <c r="I55" s="26">
        <f t="shared" si="1"/>
        <v>0</v>
      </c>
      <c r="J55" s="12"/>
      <c r="K55" s="44">
        <v>18</v>
      </c>
      <c r="L55" s="26">
        <f t="shared" si="2"/>
        <v>0</v>
      </c>
      <c r="M55" s="8"/>
      <c r="N55" s="46">
        <v>39</v>
      </c>
      <c r="O55" s="26">
        <f t="shared" si="3"/>
        <v>0</v>
      </c>
      <c r="P55" s="8"/>
      <c r="Q55" s="46">
        <v>36</v>
      </c>
      <c r="R55" s="26">
        <f t="shared" si="4"/>
        <v>0</v>
      </c>
    </row>
    <row r="56" spans="2:18">
      <c r="B56" s="131" t="s">
        <v>36</v>
      </c>
      <c r="C56" s="47">
        <v>34</v>
      </c>
      <c r="D56" s="16"/>
      <c r="E56" s="44">
        <v>6</v>
      </c>
      <c r="F56" s="26">
        <f t="shared" si="0"/>
        <v>0</v>
      </c>
      <c r="G56" s="8"/>
      <c r="H56" s="45">
        <v>24</v>
      </c>
      <c r="I56" s="26">
        <f t="shared" si="1"/>
        <v>0</v>
      </c>
      <c r="J56" s="12"/>
      <c r="K56" s="44">
        <v>18</v>
      </c>
      <c r="L56" s="26">
        <f t="shared" si="2"/>
        <v>0</v>
      </c>
      <c r="M56" s="58"/>
      <c r="N56" s="46">
        <v>39</v>
      </c>
      <c r="O56" s="26">
        <f t="shared" si="3"/>
        <v>0</v>
      </c>
      <c r="P56" s="8"/>
      <c r="Q56" s="46">
        <v>36</v>
      </c>
      <c r="R56" s="26">
        <f t="shared" si="4"/>
        <v>0</v>
      </c>
    </row>
    <row r="57" spans="2:18">
      <c r="B57" s="131" t="s">
        <v>37</v>
      </c>
      <c r="C57" s="47">
        <v>35</v>
      </c>
      <c r="D57" s="16"/>
      <c r="E57" s="44">
        <v>6</v>
      </c>
      <c r="F57" s="26">
        <f t="shared" si="0"/>
        <v>0</v>
      </c>
      <c r="G57" s="55"/>
      <c r="H57" s="45">
        <v>24</v>
      </c>
      <c r="I57" s="26">
        <f t="shared" si="1"/>
        <v>0</v>
      </c>
      <c r="J57" s="55"/>
      <c r="K57" s="44">
        <v>18</v>
      </c>
      <c r="L57" s="26">
        <f t="shared" si="2"/>
        <v>0</v>
      </c>
      <c r="M57" s="8"/>
      <c r="N57" s="46">
        <v>39</v>
      </c>
      <c r="O57" s="26">
        <f t="shared" si="3"/>
        <v>0</v>
      </c>
      <c r="P57" s="8"/>
      <c r="Q57" s="46">
        <v>36</v>
      </c>
      <c r="R57" s="26">
        <f t="shared" si="4"/>
        <v>0</v>
      </c>
    </row>
    <row r="58" spans="2:18">
      <c r="B58" s="131" t="s">
        <v>38</v>
      </c>
      <c r="C58" s="47">
        <v>37</v>
      </c>
      <c r="D58" s="16"/>
      <c r="E58" s="44">
        <v>6</v>
      </c>
      <c r="F58" s="26">
        <f t="shared" si="0"/>
        <v>0</v>
      </c>
      <c r="G58" s="8"/>
      <c r="H58" s="45">
        <v>24</v>
      </c>
      <c r="I58" s="26">
        <f t="shared" si="1"/>
        <v>0</v>
      </c>
      <c r="J58" s="12"/>
      <c r="K58" s="44">
        <v>18</v>
      </c>
      <c r="L58" s="26">
        <f t="shared" si="2"/>
        <v>0</v>
      </c>
      <c r="M58" s="8"/>
      <c r="N58" s="46">
        <v>39</v>
      </c>
      <c r="O58" s="26">
        <f t="shared" si="3"/>
        <v>0</v>
      </c>
      <c r="P58" s="8"/>
      <c r="Q58" s="46">
        <v>36</v>
      </c>
      <c r="R58" s="26">
        <f t="shared" si="4"/>
        <v>0</v>
      </c>
    </row>
    <row r="59" spans="2:18">
      <c r="B59" s="131" t="s">
        <v>39</v>
      </c>
      <c r="C59" s="47">
        <v>38</v>
      </c>
      <c r="D59" s="16"/>
      <c r="E59" s="44">
        <v>6</v>
      </c>
      <c r="F59" s="26">
        <f t="shared" si="0"/>
        <v>0</v>
      </c>
      <c r="G59" s="8"/>
      <c r="H59" s="45">
        <v>24</v>
      </c>
      <c r="I59" s="26">
        <f t="shared" si="1"/>
        <v>0</v>
      </c>
      <c r="J59" s="12"/>
      <c r="K59" s="44">
        <v>18</v>
      </c>
      <c r="L59" s="26">
        <f t="shared" si="2"/>
        <v>0</v>
      </c>
      <c r="M59" s="8"/>
      <c r="N59" s="46">
        <v>39</v>
      </c>
      <c r="O59" s="26">
        <f t="shared" si="3"/>
        <v>0</v>
      </c>
      <c r="P59" s="8"/>
      <c r="Q59" s="46">
        <v>36</v>
      </c>
      <c r="R59" s="26">
        <f t="shared" si="4"/>
        <v>0</v>
      </c>
    </row>
    <row r="60" spans="2:18">
      <c r="B60" s="131" t="s">
        <v>40</v>
      </c>
      <c r="C60" s="47">
        <v>39</v>
      </c>
      <c r="D60" s="16"/>
      <c r="E60" s="44">
        <v>6</v>
      </c>
      <c r="F60" s="26">
        <f t="shared" si="0"/>
        <v>0</v>
      </c>
      <c r="G60" s="7"/>
      <c r="H60" s="45">
        <v>24</v>
      </c>
      <c r="I60" s="26">
        <f t="shared" si="1"/>
        <v>0</v>
      </c>
      <c r="J60" s="7"/>
      <c r="K60" s="44">
        <v>18</v>
      </c>
      <c r="L60" s="26">
        <f t="shared" si="2"/>
        <v>0</v>
      </c>
      <c r="M60" s="7"/>
      <c r="N60" s="46">
        <v>39</v>
      </c>
      <c r="O60" s="26">
        <f t="shared" si="3"/>
        <v>0</v>
      </c>
      <c r="P60" s="8"/>
      <c r="Q60" s="46">
        <v>36</v>
      </c>
      <c r="R60" s="26">
        <f t="shared" si="4"/>
        <v>0</v>
      </c>
    </row>
    <row r="61" spans="2:18">
      <c r="B61" s="131" t="s">
        <v>41</v>
      </c>
      <c r="C61" s="47">
        <v>40</v>
      </c>
      <c r="D61" s="16"/>
      <c r="E61" s="44">
        <v>6</v>
      </c>
      <c r="F61" s="26">
        <f t="shared" si="0"/>
        <v>0</v>
      </c>
      <c r="G61" s="7"/>
      <c r="H61" s="45">
        <v>24</v>
      </c>
      <c r="I61" s="26">
        <f t="shared" si="1"/>
        <v>0</v>
      </c>
      <c r="J61" s="7"/>
      <c r="K61" s="44">
        <v>18</v>
      </c>
      <c r="L61" s="26">
        <f t="shared" si="2"/>
        <v>0</v>
      </c>
      <c r="M61" s="59"/>
      <c r="N61" s="46">
        <v>39</v>
      </c>
      <c r="O61" s="26">
        <f t="shared" si="3"/>
        <v>0</v>
      </c>
      <c r="P61" s="8"/>
      <c r="Q61" s="46">
        <v>36</v>
      </c>
      <c r="R61" s="26">
        <f t="shared" si="4"/>
        <v>0</v>
      </c>
    </row>
    <row r="62" spans="2:18">
      <c r="B62" s="131" t="s">
        <v>42</v>
      </c>
      <c r="C62" s="47">
        <v>41</v>
      </c>
      <c r="D62" s="16"/>
      <c r="E62" s="44">
        <v>6</v>
      </c>
      <c r="F62" s="26">
        <f t="shared" si="0"/>
        <v>0</v>
      </c>
      <c r="G62" s="8"/>
      <c r="H62" s="45">
        <v>24</v>
      </c>
      <c r="I62" s="26">
        <f t="shared" si="1"/>
        <v>0</v>
      </c>
      <c r="J62" s="12"/>
      <c r="K62" s="44">
        <v>18</v>
      </c>
      <c r="L62" s="26">
        <f t="shared" si="2"/>
        <v>0</v>
      </c>
      <c r="M62" s="8"/>
      <c r="N62" s="46">
        <v>39</v>
      </c>
      <c r="O62" s="26">
        <f t="shared" si="3"/>
        <v>0</v>
      </c>
      <c r="P62" s="8"/>
      <c r="Q62" s="46">
        <v>36</v>
      </c>
      <c r="R62" s="26">
        <f t="shared" si="4"/>
        <v>0</v>
      </c>
    </row>
    <row r="63" spans="2:18">
      <c r="B63" s="131" t="s">
        <v>43</v>
      </c>
      <c r="C63" s="47">
        <v>42</v>
      </c>
      <c r="D63" s="16"/>
      <c r="E63" s="44">
        <v>6</v>
      </c>
      <c r="F63" s="26">
        <f t="shared" si="0"/>
        <v>0</v>
      </c>
      <c r="G63" s="59"/>
      <c r="H63" s="45">
        <v>24</v>
      </c>
      <c r="I63" s="26">
        <f t="shared" si="1"/>
        <v>0</v>
      </c>
      <c r="J63" s="12"/>
      <c r="K63" s="44">
        <v>18</v>
      </c>
      <c r="L63" s="26">
        <f t="shared" si="2"/>
        <v>0</v>
      </c>
      <c r="M63" s="8"/>
      <c r="N63" s="46">
        <v>39</v>
      </c>
      <c r="O63" s="26">
        <f t="shared" si="3"/>
        <v>0</v>
      </c>
      <c r="P63" s="8"/>
      <c r="Q63" s="46">
        <v>36</v>
      </c>
      <c r="R63" s="26">
        <f t="shared" si="4"/>
        <v>0</v>
      </c>
    </row>
    <row r="64" spans="2:18">
      <c r="B64" s="131" t="s">
        <v>44</v>
      </c>
      <c r="C64" s="47">
        <v>43</v>
      </c>
      <c r="D64" s="16"/>
      <c r="E64" s="44">
        <v>6</v>
      </c>
      <c r="F64" s="26">
        <f t="shared" si="0"/>
        <v>0</v>
      </c>
      <c r="G64" s="8"/>
      <c r="H64" s="45">
        <v>24</v>
      </c>
      <c r="I64" s="26">
        <f t="shared" si="1"/>
        <v>0</v>
      </c>
      <c r="J64" s="12"/>
      <c r="K64" s="44">
        <v>18</v>
      </c>
      <c r="L64" s="26">
        <f t="shared" si="2"/>
        <v>0</v>
      </c>
      <c r="M64" s="8"/>
      <c r="N64" s="46">
        <v>39</v>
      </c>
      <c r="O64" s="26">
        <f t="shared" si="3"/>
        <v>0</v>
      </c>
      <c r="P64" s="8"/>
      <c r="Q64" s="46">
        <v>36</v>
      </c>
      <c r="R64" s="26">
        <f t="shared" si="4"/>
        <v>0</v>
      </c>
    </row>
    <row r="65" spans="2:18">
      <c r="B65" s="131" t="s">
        <v>45</v>
      </c>
      <c r="C65" s="47">
        <v>44</v>
      </c>
      <c r="D65" s="16"/>
      <c r="E65" s="44">
        <v>6</v>
      </c>
      <c r="F65" s="26">
        <f t="shared" si="0"/>
        <v>0</v>
      </c>
      <c r="G65" s="55"/>
      <c r="H65" s="45">
        <v>24</v>
      </c>
      <c r="I65" s="26">
        <f t="shared" si="1"/>
        <v>0</v>
      </c>
      <c r="J65" s="12"/>
      <c r="K65" s="44">
        <v>18</v>
      </c>
      <c r="L65" s="26">
        <f t="shared" si="2"/>
        <v>0</v>
      </c>
      <c r="M65" s="8"/>
      <c r="N65" s="46">
        <v>39</v>
      </c>
      <c r="O65" s="26">
        <f t="shared" si="3"/>
        <v>0</v>
      </c>
      <c r="P65" s="8"/>
      <c r="Q65" s="46">
        <v>36</v>
      </c>
      <c r="R65" s="26">
        <f t="shared" si="4"/>
        <v>0</v>
      </c>
    </row>
    <row r="66" spans="2:18">
      <c r="B66" s="131" t="s">
        <v>46</v>
      </c>
      <c r="C66" s="47">
        <v>45</v>
      </c>
      <c r="D66" s="16"/>
      <c r="E66" s="44">
        <v>6</v>
      </c>
      <c r="F66" s="26">
        <f t="shared" si="0"/>
        <v>0</v>
      </c>
      <c r="G66" s="8"/>
      <c r="H66" s="45">
        <v>24</v>
      </c>
      <c r="I66" s="26">
        <f t="shared" si="1"/>
        <v>0</v>
      </c>
      <c r="J66" s="12"/>
      <c r="K66" s="44">
        <v>18</v>
      </c>
      <c r="L66" s="26">
        <f t="shared" si="2"/>
        <v>0</v>
      </c>
      <c r="M66" s="8"/>
      <c r="N66" s="46">
        <v>39</v>
      </c>
      <c r="O66" s="26">
        <f t="shared" si="3"/>
        <v>0</v>
      </c>
      <c r="P66" s="8"/>
      <c r="Q66" s="46">
        <v>36</v>
      </c>
      <c r="R66" s="26">
        <f t="shared" si="4"/>
        <v>0</v>
      </c>
    </row>
    <row r="67" spans="2:18">
      <c r="B67" s="131" t="s">
        <v>47</v>
      </c>
      <c r="C67" s="47">
        <v>46</v>
      </c>
      <c r="D67" s="16"/>
      <c r="E67" s="44">
        <v>6</v>
      </c>
      <c r="F67" s="26">
        <f t="shared" si="0"/>
        <v>0</v>
      </c>
      <c r="G67" s="7"/>
      <c r="H67" s="45">
        <v>24</v>
      </c>
      <c r="I67" s="26">
        <f t="shared" si="1"/>
        <v>0</v>
      </c>
      <c r="J67" s="12"/>
      <c r="K67" s="44">
        <v>18</v>
      </c>
      <c r="L67" s="26">
        <f t="shared" si="2"/>
        <v>0</v>
      </c>
      <c r="M67" s="8"/>
      <c r="N67" s="46">
        <v>39</v>
      </c>
      <c r="O67" s="26">
        <f t="shared" si="3"/>
        <v>0</v>
      </c>
      <c r="P67" s="8"/>
      <c r="Q67" s="46">
        <v>36</v>
      </c>
      <c r="R67" s="26">
        <f t="shared" si="4"/>
        <v>0</v>
      </c>
    </row>
    <row r="68" spans="2:18">
      <c r="B68" s="131" t="s">
        <v>48</v>
      </c>
      <c r="C68" s="47">
        <v>47</v>
      </c>
      <c r="D68" s="16"/>
      <c r="E68" s="44">
        <v>6</v>
      </c>
      <c r="F68" s="26">
        <f t="shared" si="0"/>
        <v>0</v>
      </c>
      <c r="G68" s="8"/>
      <c r="H68" s="45">
        <v>24</v>
      </c>
      <c r="I68" s="26">
        <f t="shared" si="1"/>
        <v>0</v>
      </c>
      <c r="J68" s="12"/>
      <c r="K68" s="44">
        <v>18</v>
      </c>
      <c r="L68" s="26">
        <f t="shared" si="2"/>
        <v>0</v>
      </c>
      <c r="M68" s="8"/>
      <c r="N68" s="46">
        <v>39</v>
      </c>
      <c r="O68" s="26">
        <f t="shared" si="3"/>
        <v>0</v>
      </c>
      <c r="P68" s="8"/>
      <c r="Q68" s="46">
        <v>36</v>
      </c>
      <c r="R68" s="26">
        <f t="shared" si="4"/>
        <v>0</v>
      </c>
    </row>
    <row r="69" spans="2:18">
      <c r="B69" s="131" t="s">
        <v>49</v>
      </c>
      <c r="C69" s="47">
        <v>48</v>
      </c>
      <c r="D69" s="16"/>
      <c r="E69" s="44">
        <v>6</v>
      </c>
      <c r="F69" s="26">
        <f t="shared" si="0"/>
        <v>0</v>
      </c>
      <c r="G69" s="8"/>
      <c r="H69" s="45">
        <v>24</v>
      </c>
      <c r="I69" s="26">
        <f t="shared" si="1"/>
        <v>0</v>
      </c>
      <c r="J69" s="12"/>
      <c r="K69" s="44">
        <v>18</v>
      </c>
      <c r="L69" s="26">
        <f t="shared" si="2"/>
        <v>0</v>
      </c>
      <c r="M69" s="8"/>
      <c r="N69" s="46">
        <v>39</v>
      </c>
      <c r="O69" s="26">
        <f t="shared" si="3"/>
        <v>0</v>
      </c>
      <c r="P69" s="8"/>
      <c r="Q69" s="46">
        <v>36</v>
      </c>
      <c r="R69" s="26">
        <f t="shared" si="4"/>
        <v>0</v>
      </c>
    </row>
    <row r="70" spans="2:18">
      <c r="B70" s="131" t="s">
        <v>50</v>
      </c>
      <c r="C70" s="47">
        <v>50</v>
      </c>
      <c r="D70" s="16"/>
      <c r="E70" s="44">
        <v>6</v>
      </c>
      <c r="F70" s="26">
        <f t="shared" si="0"/>
        <v>0</v>
      </c>
      <c r="G70" s="8"/>
      <c r="H70" s="45">
        <v>24</v>
      </c>
      <c r="I70" s="26">
        <f t="shared" si="1"/>
        <v>0</v>
      </c>
      <c r="J70" s="64"/>
      <c r="K70" s="44">
        <v>18</v>
      </c>
      <c r="L70" s="26">
        <f t="shared" si="2"/>
        <v>0</v>
      </c>
      <c r="M70" s="8"/>
      <c r="N70" s="46">
        <v>39</v>
      </c>
      <c r="O70" s="26">
        <f t="shared" si="3"/>
        <v>0</v>
      </c>
      <c r="P70" s="8"/>
      <c r="Q70" s="46">
        <v>36</v>
      </c>
      <c r="R70" s="26">
        <f t="shared" si="4"/>
        <v>0</v>
      </c>
    </row>
    <row r="71" spans="2:18">
      <c r="B71" s="131" t="s">
        <v>51</v>
      </c>
      <c r="C71" s="47">
        <v>51</v>
      </c>
      <c r="D71" s="16"/>
      <c r="E71" s="44">
        <v>6</v>
      </c>
      <c r="F71" s="26">
        <f t="shared" si="0"/>
        <v>0</v>
      </c>
      <c r="G71" s="8"/>
      <c r="H71" s="45">
        <v>24</v>
      </c>
      <c r="I71" s="26">
        <f t="shared" si="1"/>
        <v>0</v>
      </c>
      <c r="J71" s="12"/>
      <c r="K71" s="44">
        <v>18</v>
      </c>
      <c r="L71" s="26">
        <f t="shared" si="2"/>
        <v>0</v>
      </c>
      <c r="M71" s="8"/>
      <c r="N71" s="46">
        <v>39</v>
      </c>
      <c r="O71" s="26">
        <f t="shared" si="3"/>
        <v>0</v>
      </c>
      <c r="P71" s="8"/>
      <c r="Q71" s="46">
        <v>36</v>
      </c>
      <c r="R71" s="26">
        <f t="shared" si="4"/>
        <v>0</v>
      </c>
    </row>
    <row r="72" spans="2:18">
      <c r="B72" s="131" t="s">
        <v>52</v>
      </c>
      <c r="C72" s="47">
        <v>52</v>
      </c>
      <c r="D72" s="16"/>
      <c r="E72" s="44">
        <v>6</v>
      </c>
      <c r="F72" s="26">
        <f t="shared" si="0"/>
        <v>0</v>
      </c>
      <c r="G72" s="59"/>
      <c r="H72" s="45">
        <v>24</v>
      </c>
      <c r="I72" s="26">
        <f t="shared" si="1"/>
        <v>0</v>
      </c>
      <c r="J72" s="7"/>
      <c r="K72" s="44">
        <v>18</v>
      </c>
      <c r="L72" s="26">
        <f t="shared" si="2"/>
        <v>0</v>
      </c>
      <c r="M72" s="8"/>
      <c r="N72" s="46">
        <v>39</v>
      </c>
      <c r="O72" s="26">
        <f t="shared" si="3"/>
        <v>0</v>
      </c>
      <c r="P72" s="8"/>
      <c r="Q72" s="46">
        <v>36</v>
      </c>
      <c r="R72" s="26">
        <f t="shared" si="4"/>
        <v>0</v>
      </c>
    </row>
    <row r="73" spans="2:18">
      <c r="B73" s="131" t="s">
        <v>53</v>
      </c>
      <c r="C73" s="47">
        <v>53</v>
      </c>
      <c r="D73" s="16"/>
      <c r="E73" s="44">
        <v>6</v>
      </c>
      <c r="F73" s="26">
        <f t="shared" si="0"/>
        <v>0</v>
      </c>
      <c r="G73" s="55"/>
      <c r="H73" s="45">
        <v>24</v>
      </c>
      <c r="I73" s="26">
        <f t="shared" si="1"/>
        <v>0</v>
      </c>
      <c r="J73" s="12"/>
      <c r="K73" s="44">
        <v>18</v>
      </c>
      <c r="L73" s="26">
        <f t="shared" si="2"/>
        <v>0</v>
      </c>
      <c r="M73" s="8"/>
      <c r="N73" s="46">
        <v>39</v>
      </c>
      <c r="O73" s="26">
        <f t="shared" si="3"/>
        <v>0</v>
      </c>
      <c r="P73" s="8"/>
      <c r="Q73" s="46">
        <v>36</v>
      </c>
      <c r="R73" s="26">
        <f t="shared" si="4"/>
        <v>0</v>
      </c>
    </row>
    <row r="74" spans="2:18">
      <c r="B74" s="131" t="s">
        <v>54</v>
      </c>
      <c r="C74" s="47">
        <v>54</v>
      </c>
      <c r="D74" s="16"/>
      <c r="E74" s="44">
        <v>6</v>
      </c>
      <c r="F74" s="26">
        <f t="shared" si="0"/>
        <v>0</v>
      </c>
      <c r="G74" s="8"/>
      <c r="H74" s="45">
        <v>24</v>
      </c>
      <c r="I74" s="26">
        <f t="shared" si="1"/>
        <v>0</v>
      </c>
      <c r="J74" s="12"/>
      <c r="K74" s="44">
        <v>18</v>
      </c>
      <c r="L74" s="26">
        <f t="shared" si="2"/>
        <v>0</v>
      </c>
      <c r="M74" s="8"/>
      <c r="N74" s="46">
        <v>39</v>
      </c>
      <c r="O74" s="26">
        <f t="shared" si="3"/>
        <v>0</v>
      </c>
      <c r="P74" s="8"/>
      <c r="Q74" s="46">
        <v>36</v>
      </c>
      <c r="R74" s="26">
        <f t="shared" si="4"/>
        <v>0</v>
      </c>
    </row>
    <row r="75" spans="2:18">
      <c r="B75" s="131" t="s">
        <v>55</v>
      </c>
      <c r="C75" s="47">
        <v>55</v>
      </c>
      <c r="D75" s="16"/>
      <c r="E75" s="44">
        <v>6</v>
      </c>
      <c r="F75" s="26">
        <f t="shared" si="0"/>
        <v>0</v>
      </c>
      <c r="G75" s="8"/>
      <c r="H75" s="45">
        <v>24</v>
      </c>
      <c r="I75" s="26">
        <f t="shared" si="1"/>
        <v>0</v>
      </c>
      <c r="J75" s="12"/>
      <c r="K75" s="44">
        <v>18</v>
      </c>
      <c r="L75" s="26">
        <f t="shared" si="2"/>
        <v>0</v>
      </c>
      <c r="M75" s="8"/>
      <c r="N75" s="46">
        <v>39</v>
      </c>
      <c r="O75" s="26">
        <f t="shared" si="3"/>
        <v>0</v>
      </c>
      <c r="P75" s="8"/>
      <c r="Q75" s="46">
        <v>36</v>
      </c>
      <c r="R75" s="26">
        <f t="shared" si="4"/>
        <v>0</v>
      </c>
    </row>
    <row r="76" spans="2:18">
      <c r="B76" s="131" t="s">
        <v>56</v>
      </c>
      <c r="C76" s="47">
        <v>56</v>
      </c>
      <c r="D76" s="16"/>
      <c r="E76" s="44">
        <v>6</v>
      </c>
      <c r="F76" s="26">
        <f t="shared" si="0"/>
        <v>0</v>
      </c>
      <c r="G76" s="8"/>
      <c r="H76" s="45">
        <v>24</v>
      </c>
      <c r="I76" s="26">
        <f t="shared" si="1"/>
        <v>0</v>
      </c>
      <c r="J76" s="12"/>
      <c r="K76" s="44">
        <v>18</v>
      </c>
      <c r="L76" s="26">
        <f t="shared" si="2"/>
        <v>0</v>
      </c>
      <c r="M76" s="8"/>
      <c r="N76" s="46">
        <v>39</v>
      </c>
      <c r="O76" s="26">
        <f t="shared" si="3"/>
        <v>0</v>
      </c>
      <c r="P76" s="8"/>
      <c r="Q76" s="46">
        <v>36</v>
      </c>
      <c r="R76" s="26">
        <f t="shared" si="4"/>
        <v>0</v>
      </c>
    </row>
    <row r="77" spans="2:18">
      <c r="B77" s="131" t="s">
        <v>57</v>
      </c>
      <c r="C77" s="47">
        <v>57</v>
      </c>
      <c r="D77" s="16"/>
      <c r="E77" s="44">
        <v>6</v>
      </c>
      <c r="F77" s="26">
        <f t="shared" si="0"/>
        <v>0</v>
      </c>
      <c r="G77" s="8"/>
      <c r="H77" s="45">
        <v>24</v>
      </c>
      <c r="I77" s="26">
        <f t="shared" si="1"/>
        <v>0</v>
      </c>
      <c r="J77" s="12"/>
      <c r="K77" s="44">
        <v>18</v>
      </c>
      <c r="L77" s="26">
        <f t="shared" si="2"/>
        <v>0</v>
      </c>
      <c r="M77" s="8"/>
      <c r="N77" s="46">
        <v>39</v>
      </c>
      <c r="O77" s="26">
        <f t="shared" si="3"/>
        <v>0</v>
      </c>
      <c r="P77" s="8"/>
      <c r="Q77" s="46">
        <v>36</v>
      </c>
      <c r="R77" s="26">
        <f t="shared" si="4"/>
        <v>0</v>
      </c>
    </row>
    <row r="78" spans="2:18">
      <c r="D78">
        <f>SUM(D29:D77)</f>
        <v>0</v>
      </c>
      <c r="F78" s="34">
        <f>SUM(F29:F77)</f>
        <v>0</v>
      </c>
      <c r="G78">
        <f>SUM(G29:G77)</f>
        <v>0</v>
      </c>
      <c r="I78" s="34">
        <f>SUM(I29:I77)</f>
        <v>0</v>
      </c>
      <c r="J78">
        <f>SUM(J29:J77)</f>
        <v>0</v>
      </c>
      <c r="L78" s="34">
        <f>SUM(L29:L77)</f>
        <v>0</v>
      </c>
      <c r="M78" s="9">
        <f>SUM(M29:M77)</f>
        <v>0</v>
      </c>
      <c r="O78" s="34">
        <f>SUM(O29:O77)</f>
        <v>0</v>
      </c>
      <c r="P78" s="9">
        <f>SUM(P29:P77)</f>
        <v>0</v>
      </c>
      <c r="Q78" s="22"/>
      <c r="R78" s="34">
        <f>SUM(R29:R77)</f>
        <v>0</v>
      </c>
    </row>
    <row r="81" spans="2:18" ht="15" customHeight="1" thickBot="1"/>
    <row r="82" spans="2:18" ht="17" hidden="1" customHeight="1">
      <c r="H82" s="18"/>
      <c r="I82" s="2"/>
    </row>
    <row r="83" spans="2:18" ht="46" customHeight="1" thickBot="1">
      <c r="B83" s="110" t="s">
        <v>115</v>
      </c>
      <c r="C83" s="111"/>
      <c r="D83" s="111"/>
      <c r="E83" s="111"/>
      <c r="F83" s="111"/>
      <c r="G83" s="111"/>
      <c r="H83" s="112"/>
      <c r="I83" s="132" t="s">
        <v>102</v>
      </c>
      <c r="J83" s="133" t="s">
        <v>80</v>
      </c>
      <c r="K83" s="134" t="s">
        <v>87</v>
      </c>
    </row>
    <row r="84" spans="2:18">
      <c r="B84" s="149">
        <v>4872</v>
      </c>
      <c r="C84" s="150" t="s">
        <v>127</v>
      </c>
      <c r="D84" s="150"/>
      <c r="E84" s="150"/>
      <c r="F84" s="150"/>
      <c r="G84" s="150"/>
      <c r="H84" s="151"/>
      <c r="I84" s="40">
        <v>29</v>
      </c>
      <c r="J84" s="30"/>
      <c r="K84" s="41">
        <f>I84*J84</f>
        <v>0</v>
      </c>
    </row>
    <row r="85" spans="2:18" ht="17">
      <c r="B85" s="135">
        <v>4851</v>
      </c>
      <c r="C85" s="136" t="s">
        <v>83</v>
      </c>
      <c r="D85" s="136"/>
      <c r="E85" s="136"/>
      <c r="F85" s="136"/>
      <c r="G85" s="136"/>
      <c r="H85" s="137"/>
      <c r="I85" s="40">
        <v>55</v>
      </c>
      <c r="J85" s="32"/>
      <c r="K85" s="41">
        <f t="shared" ref="K85:K101" si="5">J85*I85</f>
        <v>0</v>
      </c>
      <c r="M85" s="65" t="s">
        <v>117</v>
      </c>
      <c r="N85" s="66"/>
      <c r="O85" s="81"/>
      <c r="P85" s="81"/>
      <c r="Q85" s="81"/>
      <c r="R85" s="81"/>
    </row>
    <row r="86" spans="2:18" ht="20">
      <c r="B86" s="135">
        <v>4852</v>
      </c>
      <c r="C86" s="136" t="s">
        <v>84</v>
      </c>
      <c r="D86" s="136"/>
      <c r="E86" s="136"/>
      <c r="F86" s="136"/>
      <c r="G86" s="136"/>
      <c r="H86" s="137"/>
      <c r="I86" s="40">
        <v>58</v>
      </c>
      <c r="J86" s="32"/>
      <c r="K86" s="41">
        <f t="shared" si="5"/>
        <v>0</v>
      </c>
      <c r="L86" s="11"/>
      <c r="M86" s="65" t="s">
        <v>116</v>
      </c>
      <c r="N86" s="67"/>
      <c r="O86" s="81"/>
      <c r="P86" s="81"/>
      <c r="Q86" s="81"/>
      <c r="R86" s="81"/>
    </row>
    <row r="87" spans="2:18" ht="20">
      <c r="B87" s="135">
        <v>4853</v>
      </c>
      <c r="C87" s="136" t="s">
        <v>85</v>
      </c>
      <c r="D87" s="136"/>
      <c r="E87" s="136"/>
      <c r="F87" s="136"/>
      <c r="G87" s="136"/>
      <c r="H87" s="137"/>
      <c r="I87" s="40">
        <v>60</v>
      </c>
      <c r="J87" s="32"/>
      <c r="K87" s="41">
        <f t="shared" si="5"/>
        <v>0</v>
      </c>
      <c r="L87" s="10"/>
      <c r="M87" s="65" t="s">
        <v>118</v>
      </c>
      <c r="N87" s="67"/>
      <c r="O87" s="81"/>
      <c r="P87" s="81"/>
      <c r="Q87" s="81"/>
      <c r="R87" s="81"/>
    </row>
    <row r="88" spans="2:18" ht="16" customHeight="1">
      <c r="B88" s="135">
        <v>4854</v>
      </c>
      <c r="C88" s="138" t="s">
        <v>86</v>
      </c>
      <c r="D88" s="138"/>
      <c r="E88" s="139"/>
      <c r="F88" s="140"/>
      <c r="G88" s="141"/>
      <c r="H88" s="137"/>
      <c r="I88" s="40">
        <v>62.5</v>
      </c>
      <c r="J88" s="32"/>
      <c r="K88" s="41">
        <f t="shared" si="5"/>
        <v>0</v>
      </c>
      <c r="L88" s="10"/>
      <c r="M88" s="65"/>
      <c r="N88" s="67"/>
      <c r="O88" s="81"/>
      <c r="P88" s="81"/>
      <c r="Q88" s="81"/>
      <c r="R88" s="81"/>
    </row>
    <row r="89" spans="2:18" ht="17">
      <c r="B89" s="135">
        <v>4861</v>
      </c>
      <c r="C89" s="142" t="s">
        <v>74</v>
      </c>
      <c r="D89" s="142"/>
      <c r="E89" s="142"/>
      <c r="F89" s="142"/>
      <c r="G89" s="142"/>
      <c r="H89" s="142"/>
      <c r="I89" s="40">
        <v>65</v>
      </c>
      <c r="J89" s="30"/>
      <c r="K89" s="41">
        <f t="shared" si="5"/>
        <v>0</v>
      </c>
      <c r="M89" s="68"/>
      <c r="N89" s="66"/>
      <c r="O89" s="81"/>
      <c r="P89" s="81"/>
      <c r="Q89" s="81"/>
      <c r="R89" s="81"/>
    </row>
    <row r="90" spans="2:18" ht="16">
      <c r="B90" s="135">
        <v>4862</v>
      </c>
      <c r="C90" s="142" t="s">
        <v>75</v>
      </c>
      <c r="D90" s="142"/>
      <c r="E90" s="142"/>
      <c r="F90" s="142"/>
      <c r="G90" s="142"/>
      <c r="H90" s="142"/>
      <c r="I90" s="40">
        <v>65</v>
      </c>
      <c r="J90" s="30"/>
      <c r="K90" s="41">
        <f t="shared" si="5"/>
        <v>0</v>
      </c>
      <c r="M90" s="119" t="s">
        <v>119</v>
      </c>
      <c r="N90" s="119"/>
      <c r="O90" s="81"/>
      <c r="P90" s="81"/>
      <c r="Q90" s="81"/>
      <c r="R90" s="81"/>
    </row>
    <row r="91" spans="2:18" ht="16">
      <c r="B91" s="135">
        <v>4863</v>
      </c>
      <c r="C91" s="142" t="s">
        <v>76</v>
      </c>
      <c r="D91" s="142"/>
      <c r="E91" s="142"/>
      <c r="F91" s="142"/>
      <c r="G91" s="142"/>
      <c r="H91" s="142"/>
      <c r="I91" s="40">
        <v>65</v>
      </c>
      <c r="J91" s="30"/>
      <c r="K91" s="41">
        <f t="shared" si="5"/>
        <v>0</v>
      </c>
      <c r="M91" s="119" t="s">
        <v>120</v>
      </c>
      <c r="N91" s="119"/>
      <c r="O91" s="120"/>
      <c r="P91" s="120"/>
      <c r="Q91" s="120"/>
      <c r="R91" s="120"/>
    </row>
    <row r="92" spans="2:18" ht="16">
      <c r="B92" s="135">
        <v>4864</v>
      </c>
      <c r="C92" s="142" t="s">
        <v>126</v>
      </c>
      <c r="D92" s="142"/>
      <c r="E92" s="142"/>
      <c r="F92" s="142"/>
      <c r="G92" s="142"/>
      <c r="H92" s="142"/>
      <c r="I92" s="40">
        <v>100</v>
      </c>
      <c r="J92" s="33"/>
      <c r="K92" s="41">
        <f t="shared" si="5"/>
        <v>0</v>
      </c>
      <c r="M92" s="69"/>
      <c r="N92" s="69"/>
      <c r="O92" s="70"/>
      <c r="P92" s="70"/>
      <c r="Q92" s="70"/>
      <c r="R92" s="70"/>
    </row>
    <row r="93" spans="2:18" ht="17">
      <c r="B93" s="135">
        <v>4865</v>
      </c>
      <c r="C93" s="143" t="s">
        <v>114</v>
      </c>
      <c r="D93" s="143"/>
      <c r="E93" s="143"/>
      <c r="F93" s="143"/>
      <c r="G93" s="143"/>
      <c r="H93" s="144"/>
      <c r="I93" s="40">
        <v>220</v>
      </c>
      <c r="J93" s="33"/>
      <c r="K93" s="41">
        <f t="shared" si="5"/>
        <v>0</v>
      </c>
      <c r="M93" s="119" t="s">
        <v>121</v>
      </c>
      <c r="N93" s="119"/>
      <c r="O93" s="118"/>
      <c r="P93" s="81"/>
      <c r="Q93" s="81"/>
      <c r="R93" s="81"/>
    </row>
    <row r="94" spans="2:18" ht="15" customHeight="1" thickBot="1">
      <c r="B94" s="135">
        <v>4866</v>
      </c>
      <c r="C94" s="143" t="s">
        <v>77</v>
      </c>
      <c r="D94" s="143"/>
      <c r="E94" s="143"/>
      <c r="F94" s="143"/>
      <c r="G94" s="143"/>
      <c r="H94" s="144"/>
      <c r="I94" s="40">
        <v>275</v>
      </c>
      <c r="J94" s="33"/>
      <c r="K94" s="41">
        <f t="shared" si="5"/>
        <v>0</v>
      </c>
      <c r="M94" s="68"/>
      <c r="N94" s="66"/>
      <c r="O94" s="71"/>
      <c r="P94" s="68"/>
      <c r="Q94" s="68"/>
      <c r="R94" s="68"/>
    </row>
    <row r="95" spans="2:18" ht="17" customHeight="1">
      <c r="B95" s="135">
        <v>4867</v>
      </c>
      <c r="C95" s="143" t="s">
        <v>78</v>
      </c>
      <c r="D95" s="143"/>
      <c r="E95" s="143"/>
      <c r="F95" s="143"/>
      <c r="G95" s="143"/>
      <c r="H95" s="144"/>
      <c r="I95" s="40">
        <v>495</v>
      </c>
      <c r="J95" s="33"/>
      <c r="K95" s="41">
        <f t="shared" si="5"/>
        <v>0</v>
      </c>
      <c r="M95" s="128" t="s">
        <v>90</v>
      </c>
      <c r="N95" s="129"/>
      <c r="O95" s="129"/>
      <c r="P95" s="121">
        <f>F78+I78+L78+O78+R78+K128</f>
        <v>0</v>
      </c>
      <c r="Q95" s="122"/>
      <c r="R95" s="68"/>
    </row>
    <row r="96" spans="2:18" ht="17">
      <c r="B96" s="135">
        <v>4868</v>
      </c>
      <c r="C96" s="142" t="s">
        <v>79</v>
      </c>
      <c r="D96" s="142"/>
      <c r="E96" s="142"/>
      <c r="F96" s="142"/>
      <c r="G96" s="142"/>
      <c r="H96" s="142"/>
      <c r="I96" s="40">
        <v>325</v>
      </c>
      <c r="J96" s="32"/>
      <c r="K96" s="41">
        <f t="shared" si="5"/>
        <v>0</v>
      </c>
      <c r="M96" s="114" t="s">
        <v>89</v>
      </c>
      <c r="N96" s="115"/>
      <c r="O96" s="115"/>
      <c r="P96" s="123">
        <f>SUM(K84:K115)</f>
        <v>0</v>
      </c>
      <c r="Q96" s="124"/>
      <c r="R96" s="68"/>
    </row>
    <row r="97" spans="2:18" ht="17">
      <c r="B97" s="135">
        <v>6492</v>
      </c>
      <c r="C97" s="138" t="s">
        <v>122</v>
      </c>
      <c r="D97" s="138"/>
      <c r="E97" s="139"/>
      <c r="F97" s="140"/>
      <c r="G97" s="141"/>
      <c r="H97" s="137"/>
      <c r="I97" s="40">
        <v>29</v>
      </c>
      <c r="J97" s="32"/>
      <c r="K97" s="41">
        <f t="shared" si="5"/>
        <v>0</v>
      </c>
      <c r="M97" s="79" t="s">
        <v>132</v>
      </c>
      <c r="N97" s="80"/>
      <c r="O97" s="80"/>
      <c r="P97" s="92">
        <f>IF(P95+P96&lt;100,15,0)</f>
        <v>15</v>
      </c>
      <c r="Q97" s="93"/>
      <c r="R97" s="68"/>
    </row>
    <row r="98" spans="2:18" ht="17" customHeight="1" thickBot="1">
      <c r="B98" s="135">
        <v>6481</v>
      </c>
      <c r="C98" s="136" t="s">
        <v>130</v>
      </c>
      <c r="D98" s="136"/>
      <c r="E98" s="136"/>
      <c r="F98" s="136"/>
      <c r="G98" s="136"/>
      <c r="H98" s="137"/>
      <c r="I98" s="40">
        <v>15</v>
      </c>
      <c r="J98" s="31"/>
      <c r="K98" s="41">
        <f t="shared" si="5"/>
        <v>0</v>
      </c>
      <c r="M98" s="116" t="s">
        <v>88</v>
      </c>
      <c r="N98" s="117"/>
      <c r="O98" s="117"/>
      <c r="P98" s="90">
        <f>P95+P96+P97</f>
        <v>15</v>
      </c>
      <c r="Q98" s="91"/>
      <c r="R98" s="68"/>
    </row>
    <row r="99" spans="2:18" ht="17" customHeight="1">
      <c r="B99" s="135">
        <v>6291</v>
      </c>
      <c r="C99" s="136" t="s">
        <v>82</v>
      </c>
      <c r="D99" s="136"/>
      <c r="E99" s="136"/>
      <c r="F99" s="136"/>
      <c r="G99" s="136"/>
      <c r="H99" s="137"/>
      <c r="I99" s="40">
        <v>45</v>
      </c>
      <c r="J99" s="31"/>
      <c r="K99" s="41">
        <f t="shared" si="5"/>
        <v>0</v>
      </c>
      <c r="M99" s="68"/>
      <c r="N99" s="66"/>
      <c r="O99" s="71"/>
      <c r="P99" s="68"/>
      <c r="Q99" s="68"/>
      <c r="R99" s="68"/>
    </row>
    <row r="100" spans="2:18" ht="17">
      <c r="B100" s="135">
        <v>6590</v>
      </c>
      <c r="C100" s="136" t="s">
        <v>100</v>
      </c>
      <c r="D100" s="136"/>
      <c r="E100" s="136"/>
      <c r="F100" s="136"/>
      <c r="G100" s="136"/>
      <c r="H100" s="137"/>
      <c r="I100" s="40">
        <v>29</v>
      </c>
      <c r="J100" s="32"/>
      <c r="K100" s="41">
        <f t="shared" si="5"/>
        <v>0</v>
      </c>
      <c r="M100" s="68"/>
      <c r="N100" s="66"/>
      <c r="O100" s="71"/>
      <c r="P100" s="68"/>
      <c r="Q100" s="68"/>
      <c r="R100" s="68"/>
    </row>
    <row r="101" spans="2:18" ht="17">
      <c r="B101" s="135">
        <v>1890</v>
      </c>
      <c r="C101" s="136" t="s">
        <v>112</v>
      </c>
      <c r="D101" s="136"/>
      <c r="E101" s="136"/>
      <c r="F101" s="136"/>
      <c r="G101" s="136"/>
      <c r="H101" s="137"/>
      <c r="I101" s="40">
        <v>79</v>
      </c>
      <c r="J101" s="63"/>
      <c r="K101" s="41">
        <f t="shared" si="5"/>
        <v>0</v>
      </c>
      <c r="M101" s="68"/>
      <c r="N101" s="66"/>
      <c r="O101" s="71"/>
      <c r="P101" s="68"/>
      <c r="Q101" s="68"/>
      <c r="R101" s="68"/>
    </row>
    <row r="102" spans="2:18" ht="6" customHeight="1" thickBot="1">
      <c r="B102" s="4"/>
      <c r="C102" s="28"/>
      <c r="D102" s="28"/>
      <c r="E102" s="28"/>
      <c r="F102" s="28"/>
      <c r="G102" s="28"/>
      <c r="I102" s="29"/>
      <c r="J102" s="14"/>
      <c r="K102" s="48"/>
      <c r="M102" s="72"/>
      <c r="N102" s="72"/>
      <c r="O102" s="72"/>
      <c r="P102" s="73"/>
      <c r="Q102" s="73"/>
      <c r="R102" s="68"/>
    </row>
    <row r="103" spans="2:18" ht="19" thickBot="1">
      <c r="B103" s="104" t="s">
        <v>81</v>
      </c>
      <c r="C103" s="105"/>
      <c r="D103" s="105"/>
      <c r="E103" s="105"/>
      <c r="F103" s="105"/>
      <c r="G103" s="105"/>
      <c r="H103" s="106"/>
      <c r="I103" s="14"/>
      <c r="J103" s="15"/>
      <c r="M103" s="68"/>
      <c r="N103" s="66"/>
      <c r="O103" s="71"/>
      <c r="P103" s="68"/>
      <c r="Q103" s="68"/>
      <c r="R103" s="68"/>
    </row>
    <row r="104" spans="2:18" ht="17">
      <c r="B104" s="89" t="s">
        <v>91</v>
      </c>
      <c r="C104" s="89"/>
      <c r="D104" s="89"/>
      <c r="E104" s="89"/>
      <c r="F104" s="89"/>
      <c r="G104" s="89"/>
      <c r="H104" s="89"/>
      <c r="I104" s="13"/>
      <c r="J104" s="15"/>
      <c r="M104" s="75" t="s">
        <v>124</v>
      </c>
      <c r="N104" s="76"/>
      <c r="O104" s="77"/>
      <c r="P104" s="78"/>
      <c r="Q104" s="78"/>
      <c r="R104" s="68"/>
    </row>
    <row r="105" spans="2:18" ht="17">
      <c r="B105" s="135">
        <v>4801</v>
      </c>
      <c r="C105" s="143" t="s">
        <v>64</v>
      </c>
      <c r="D105" s="145"/>
      <c r="E105" s="146"/>
      <c r="F105" s="147"/>
      <c r="G105" s="148"/>
      <c r="H105" s="137"/>
      <c r="I105" s="35">
        <v>145</v>
      </c>
      <c r="J105" s="33"/>
      <c r="K105" s="41">
        <f t="shared" ref="K105:K115" si="6">J105*I105</f>
        <v>0</v>
      </c>
      <c r="M105" s="75" t="s">
        <v>125</v>
      </c>
      <c r="N105" s="76"/>
      <c r="O105" s="77"/>
      <c r="P105" s="78"/>
      <c r="Q105" s="78"/>
      <c r="R105" s="68"/>
    </row>
    <row r="106" spans="2:18" ht="17">
      <c r="B106" s="135">
        <v>4802</v>
      </c>
      <c r="C106" s="143" t="s">
        <v>65</v>
      </c>
      <c r="D106" s="143"/>
      <c r="E106" s="146"/>
      <c r="F106" s="147"/>
      <c r="G106" s="148"/>
      <c r="H106" s="137"/>
      <c r="I106" s="35">
        <v>190</v>
      </c>
      <c r="J106" s="33"/>
      <c r="K106" s="41">
        <f t="shared" si="6"/>
        <v>0</v>
      </c>
      <c r="M106" s="75" t="s">
        <v>110</v>
      </c>
      <c r="N106" s="76"/>
      <c r="O106" s="77"/>
      <c r="P106" s="78"/>
      <c r="Q106" s="78"/>
      <c r="R106" s="68"/>
    </row>
    <row r="107" spans="2:18" ht="17">
      <c r="B107" s="135">
        <v>4803</v>
      </c>
      <c r="C107" s="143" t="s">
        <v>66</v>
      </c>
      <c r="D107" s="143"/>
      <c r="E107" s="146"/>
      <c r="F107" s="147"/>
      <c r="G107" s="148"/>
      <c r="H107" s="137"/>
      <c r="I107" s="35">
        <v>195</v>
      </c>
      <c r="J107" s="32"/>
      <c r="K107" s="41">
        <f t="shared" si="6"/>
        <v>0</v>
      </c>
      <c r="M107" s="74"/>
      <c r="N107" s="66"/>
      <c r="O107" s="71"/>
      <c r="P107" s="68"/>
      <c r="Q107" s="68"/>
      <c r="R107" s="68"/>
    </row>
    <row r="108" spans="2:18">
      <c r="B108" s="135">
        <v>4804</v>
      </c>
      <c r="C108" s="143" t="s">
        <v>67</v>
      </c>
      <c r="D108" s="143"/>
      <c r="E108" s="146"/>
      <c r="F108" s="147"/>
      <c r="G108" s="148"/>
      <c r="H108" s="137"/>
      <c r="I108" s="35">
        <v>240</v>
      </c>
      <c r="J108" s="33"/>
      <c r="K108" s="41">
        <f t="shared" si="6"/>
        <v>0</v>
      </c>
    </row>
    <row r="109" spans="2:18">
      <c r="B109" s="135">
        <v>4805</v>
      </c>
      <c r="C109" s="143" t="s">
        <v>68</v>
      </c>
      <c r="D109" s="143"/>
      <c r="E109" s="146"/>
      <c r="F109" s="147"/>
      <c r="G109" s="148"/>
      <c r="H109" s="137"/>
      <c r="I109" s="35">
        <v>250</v>
      </c>
      <c r="J109" s="33"/>
      <c r="K109" s="41">
        <f t="shared" si="6"/>
        <v>0</v>
      </c>
    </row>
    <row r="110" spans="2:18">
      <c r="B110" s="135">
        <v>4806</v>
      </c>
      <c r="C110" s="143" t="s">
        <v>69</v>
      </c>
      <c r="D110" s="145"/>
      <c r="E110" s="146"/>
      <c r="F110" s="147"/>
      <c r="G110" s="148"/>
      <c r="H110" s="137"/>
      <c r="I110" s="35">
        <v>240</v>
      </c>
      <c r="J110" s="33"/>
      <c r="K110" s="41">
        <f t="shared" si="6"/>
        <v>0</v>
      </c>
    </row>
    <row r="111" spans="2:18">
      <c r="B111" s="135">
        <v>4807</v>
      </c>
      <c r="C111" s="143" t="s">
        <v>70</v>
      </c>
      <c r="D111" s="143"/>
      <c r="E111" s="146"/>
      <c r="F111" s="147"/>
      <c r="G111" s="148"/>
      <c r="H111" s="137"/>
      <c r="I111" s="35">
        <v>340</v>
      </c>
      <c r="J111" s="30"/>
      <c r="K111" s="41">
        <f t="shared" si="6"/>
        <v>0</v>
      </c>
    </row>
    <row r="112" spans="2:18">
      <c r="B112" s="135">
        <v>4821</v>
      </c>
      <c r="C112" s="143" t="s">
        <v>71</v>
      </c>
      <c r="D112" s="143"/>
      <c r="E112" s="146"/>
      <c r="F112" s="147"/>
      <c r="G112" s="148"/>
      <c r="H112" s="137"/>
      <c r="I112" s="35">
        <v>1500</v>
      </c>
      <c r="J112" s="62"/>
      <c r="K112" s="41">
        <f t="shared" si="6"/>
        <v>0</v>
      </c>
    </row>
    <row r="113" spans="2:18">
      <c r="B113" s="135">
        <v>4822</v>
      </c>
      <c r="C113" s="143" t="s">
        <v>72</v>
      </c>
      <c r="D113" s="145"/>
      <c r="E113" s="146"/>
      <c r="F113" s="147"/>
      <c r="G113" s="148"/>
      <c r="H113" s="137"/>
      <c r="I113" s="35">
        <v>420</v>
      </c>
      <c r="J113" s="60"/>
      <c r="K113" s="41">
        <f t="shared" si="6"/>
        <v>0</v>
      </c>
    </row>
    <row r="114" spans="2:18">
      <c r="B114" s="135">
        <v>4823</v>
      </c>
      <c r="C114" s="143" t="s">
        <v>73</v>
      </c>
      <c r="D114" s="143"/>
      <c r="E114" s="146"/>
      <c r="F114" s="147"/>
      <c r="G114" s="148"/>
      <c r="H114" s="137"/>
      <c r="I114" s="35">
        <v>380</v>
      </c>
      <c r="J114" s="61"/>
      <c r="K114" s="41">
        <f t="shared" si="6"/>
        <v>0</v>
      </c>
    </row>
    <row r="115" spans="2:18">
      <c r="B115" s="135">
        <v>4824</v>
      </c>
      <c r="C115" s="143" t="s">
        <v>92</v>
      </c>
      <c r="D115" s="143"/>
      <c r="E115" s="146"/>
      <c r="F115" s="147"/>
      <c r="G115" s="148"/>
      <c r="H115" s="137"/>
      <c r="I115" s="35">
        <v>340</v>
      </c>
      <c r="J115" s="60"/>
      <c r="K115" s="41">
        <f t="shared" si="6"/>
        <v>0</v>
      </c>
    </row>
    <row r="116" spans="2:18" ht="16" thickBot="1">
      <c r="B116" s="4"/>
      <c r="C116" s="3"/>
      <c r="D116" s="3"/>
      <c r="E116" s="21"/>
      <c r="F116" s="5"/>
      <c r="G116" s="6"/>
      <c r="I116" s="19"/>
      <c r="J116" s="39"/>
      <c r="K116" s="48"/>
    </row>
    <row r="117" spans="2:18" ht="16" thickBot="1">
      <c r="B117" s="4"/>
      <c r="C117" s="3"/>
      <c r="D117" s="3"/>
      <c r="E117" s="21"/>
      <c r="F117" s="5"/>
      <c r="G117" s="6"/>
      <c r="H117" s="19"/>
      <c r="I117" s="39"/>
      <c r="J117" s="38"/>
      <c r="M117" s="99" t="s">
        <v>113</v>
      </c>
      <c r="N117" s="100"/>
      <c r="O117" s="100"/>
      <c r="P117" s="100"/>
      <c r="Q117" s="100"/>
      <c r="R117" s="101"/>
    </row>
    <row r="118" spans="2:18" ht="46" customHeight="1">
      <c r="M118" s="50" t="s">
        <v>101</v>
      </c>
      <c r="N118" s="51" t="s">
        <v>104</v>
      </c>
      <c r="O118" s="52" t="s">
        <v>63</v>
      </c>
      <c r="P118" s="52" t="s">
        <v>102</v>
      </c>
      <c r="Q118" s="102" t="s">
        <v>87</v>
      </c>
      <c r="R118" s="103"/>
    </row>
    <row r="119" spans="2:18">
      <c r="M119" s="23" t="s">
        <v>129</v>
      </c>
      <c r="N119" s="56" t="s">
        <v>33</v>
      </c>
      <c r="O119" s="26"/>
      <c r="P119" s="53">
        <v>79</v>
      </c>
      <c r="Q119" s="94">
        <f>O119*P119</f>
        <v>0</v>
      </c>
      <c r="R119" s="95"/>
    </row>
    <row r="120" spans="2:18" ht="17" customHeight="1">
      <c r="M120" s="23" t="s">
        <v>94</v>
      </c>
      <c r="N120" s="49" t="s">
        <v>123</v>
      </c>
      <c r="O120" s="26"/>
      <c r="P120" s="53">
        <v>79</v>
      </c>
      <c r="Q120" s="94">
        <f>O120*P120</f>
        <v>0</v>
      </c>
      <c r="R120" s="95"/>
    </row>
    <row r="121" spans="2:18">
      <c r="M121" s="23" t="s">
        <v>95</v>
      </c>
      <c r="N121" s="49" t="s">
        <v>47</v>
      </c>
      <c r="O121" s="26"/>
      <c r="P121" s="53">
        <v>79</v>
      </c>
      <c r="Q121" s="94">
        <f t="shared" ref="Q121:Q125" si="7">O121*P121</f>
        <v>0</v>
      </c>
      <c r="R121" s="95"/>
    </row>
    <row r="122" spans="2:18">
      <c r="M122" s="23" t="s">
        <v>96</v>
      </c>
      <c r="N122" s="49" t="s">
        <v>45</v>
      </c>
      <c r="O122" s="26"/>
      <c r="P122" s="53">
        <v>79</v>
      </c>
      <c r="Q122" s="94">
        <f t="shared" si="7"/>
        <v>0</v>
      </c>
      <c r="R122" s="95"/>
    </row>
    <row r="123" spans="2:18">
      <c r="M123" s="23" t="s">
        <v>97</v>
      </c>
      <c r="N123" s="49" t="s">
        <v>57</v>
      </c>
      <c r="O123" s="26"/>
      <c r="P123" s="53">
        <v>79</v>
      </c>
      <c r="Q123" s="94">
        <f t="shared" si="7"/>
        <v>0</v>
      </c>
      <c r="R123" s="95"/>
    </row>
    <row r="124" spans="2:18">
      <c r="M124" s="24" t="s">
        <v>98</v>
      </c>
      <c r="N124" s="49" t="s">
        <v>99</v>
      </c>
      <c r="O124" s="26"/>
      <c r="P124" s="53">
        <v>79</v>
      </c>
      <c r="Q124" s="94">
        <f t="shared" si="7"/>
        <v>0</v>
      </c>
      <c r="R124" s="95"/>
    </row>
    <row r="125" spans="2:18" ht="16" thickBot="1">
      <c r="M125" s="25" t="s">
        <v>128</v>
      </c>
      <c r="N125" s="57" t="s">
        <v>31</v>
      </c>
      <c r="O125" s="27"/>
      <c r="P125" s="54">
        <v>79</v>
      </c>
      <c r="Q125" s="96">
        <f t="shared" si="7"/>
        <v>0</v>
      </c>
      <c r="R125" s="97"/>
    </row>
    <row r="126" spans="2:18">
      <c r="N126" s="17"/>
      <c r="Q126" s="98">
        <f>SUM(Q119:R125)</f>
        <v>0</v>
      </c>
      <c r="R126" s="98"/>
    </row>
    <row r="138" spans="15:15" ht="16">
      <c r="O138" s="159" t="s">
        <v>107</v>
      </c>
    </row>
    <row r="139" spans="15:15" ht="16">
      <c r="O139" s="159" t="s">
        <v>108</v>
      </c>
    </row>
    <row r="140" spans="15:15" ht="16">
      <c r="O140" s="159" t="s">
        <v>109</v>
      </c>
    </row>
    <row r="161" spans="2:18" hidden="1"/>
    <row r="162" spans="2:18" ht="69" customHeight="1">
      <c r="B162" s="87" t="s">
        <v>131</v>
      </c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</row>
  </sheetData>
  <mergeCells count="67">
    <mergeCell ref="C86:G86"/>
    <mergeCell ref="M95:O95"/>
    <mergeCell ref="C98:G98"/>
    <mergeCell ref="C99:G99"/>
    <mergeCell ref="C100:G100"/>
    <mergeCell ref="C101:G101"/>
    <mergeCell ref="C91:H91"/>
    <mergeCell ref="C92:H92"/>
    <mergeCell ref="C96:H96"/>
    <mergeCell ref="R26:R28"/>
    <mergeCell ref="D26:D28"/>
    <mergeCell ref="G26:G28"/>
    <mergeCell ref="C26:C28"/>
    <mergeCell ref="N26:N28"/>
    <mergeCell ref="O26:O28"/>
    <mergeCell ref="J26:J28"/>
    <mergeCell ref="M26:M28"/>
    <mergeCell ref="E26:E28"/>
    <mergeCell ref="F26:F28"/>
    <mergeCell ref="H26:H28"/>
    <mergeCell ref="I26:I28"/>
    <mergeCell ref="K26:K28"/>
    <mergeCell ref="L26:L28"/>
    <mergeCell ref="B162:R162"/>
    <mergeCell ref="B104:H104"/>
    <mergeCell ref="P98:Q98"/>
    <mergeCell ref="P97:Q97"/>
    <mergeCell ref="Q122:R122"/>
    <mergeCell ref="Q123:R123"/>
    <mergeCell ref="Q124:R124"/>
    <mergeCell ref="Q125:R125"/>
    <mergeCell ref="Q126:R126"/>
    <mergeCell ref="Q119:R119"/>
    <mergeCell ref="Q120:R120"/>
    <mergeCell ref="Q121:R121"/>
    <mergeCell ref="M117:R117"/>
    <mergeCell ref="Q118:R118"/>
    <mergeCell ref="B103:H103"/>
    <mergeCell ref="M98:O98"/>
    <mergeCell ref="C89:H89"/>
    <mergeCell ref="C90:H90"/>
    <mergeCell ref="D13:P14"/>
    <mergeCell ref="J20:L21"/>
    <mergeCell ref="O20:Q21"/>
    <mergeCell ref="E20:G21"/>
    <mergeCell ref="D15:P16"/>
    <mergeCell ref="C18:Q18"/>
    <mergeCell ref="P26:P28"/>
    <mergeCell ref="Q26:Q28"/>
    <mergeCell ref="B83:H83"/>
    <mergeCell ref="C87:G87"/>
    <mergeCell ref="M90:N90"/>
    <mergeCell ref="B26:B28"/>
    <mergeCell ref="C84:G84"/>
    <mergeCell ref="C85:G85"/>
    <mergeCell ref="M97:O97"/>
    <mergeCell ref="O85:R85"/>
    <mergeCell ref="O86:R86"/>
    <mergeCell ref="O87:R89"/>
    <mergeCell ref="O90:R90"/>
    <mergeCell ref="M96:O96"/>
    <mergeCell ref="O93:R93"/>
    <mergeCell ref="M91:N91"/>
    <mergeCell ref="M93:N93"/>
    <mergeCell ref="O91:R91"/>
    <mergeCell ref="P95:Q95"/>
    <mergeCell ref="P96:Q96"/>
  </mergeCells>
  <phoneticPr fontId="18" type="noConversion"/>
  <pageMargins left="0.25" right="0.25" top="0.19685039370078741" bottom="0.19685039370078741" header="0" footer="0"/>
  <pageSetup paperSize="9" scale="57" orientation="portrait" horizontalDpi="4294967292" verticalDpi="4294967292"/>
  <rowBreaks count="2" manualBreakCount="2">
    <brk id="80" max="16383" man="1"/>
    <brk id="162" max="16383" man="1"/>
  </rowBreaks>
  <colBreaks count="1" manualBreakCount="1">
    <brk id="18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Bon de commande Amabiente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Adrien NORIN</dc:creator>
  <cp:lastModifiedBy>Adrien NORIN</cp:lastModifiedBy>
  <cp:lastPrinted>2021-11-03T00:10:37Z</cp:lastPrinted>
  <dcterms:created xsi:type="dcterms:W3CDTF">2014-12-11T23:12:16Z</dcterms:created>
  <dcterms:modified xsi:type="dcterms:W3CDTF">2021-11-03T00:11:23Z</dcterms:modified>
</cp:coreProperties>
</file>